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DQFKIWW" sheetId="2" r:id="rId1"/>
    <sheet name="2022年度" sheetId="1" r:id="rId2"/>
    <sheet name="汇总" sheetId="3" r:id="rId3"/>
  </sheets>
  <definedNames>
    <definedName name="_xlnm._FilterDatabase" localSheetId="1" hidden="1">'2022年度'!$E$1:$J$24</definedName>
    <definedName name="_xlnm.Print_Titles" localSheetId="1">'2022年度'!$33:$34</definedName>
    <definedName name="_xlnm.Print_Area" localSheetId="1">'2022年度'!$A$31:$AH$102</definedName>
  </definedNames>
  <calcPr calcId="144525"/>
</workbook>
</file>

<file path=xl/sharedStrings.xml><?xml version="1.0" encoding="utf-8"?>
<sst xmlns="http://schemas.openxmlformats.org/spreadsheetml/2006/main" count="532" uniqueCount="362">
  <si>
    <t>A+1</t>
  </si>
  <si>
    <t>A+2</t>
  </si>
  <si>
    <t>A+3</t>
  </si>
  <si>
    <t>A+4</t>
  </si>
  <si>
    <t>A1</t>
  </si>
  <si>
    <t>A2</t>
  </si>
  <si>
    <t>A3</t>
  </si>
  <si>
    <t>A4</t>
  </si>
  <si>
    <t>A5</t>
  </si>
  <si>
    <t>A6</t>
  </si>
  <si>
    <t>A-1</t>
  </si>
  <si>
    <t>A-2</t>
  </si>
  <si>
    <t>A-3</t>
  </si>
  <si>
    <t>A-4</t>
  </si>
  <si>
    <t>A-5</t>
  </si>
  <si>
    <t>A-6</t>
  </si>
  <si>
    <t>A-7</t>
  </si>
  <si>
    <t>B+1</t>
  </si>
  <si>
    <t>B+2</t>
  </si>
  <si>
    <t>B+3</t>
  </si>
  <si>
    <t>B+4</t>
  </si>
  <si>
    <t>B+5</t>
  </si>
  <si>
    <t>B</t>
  </si>
  <si>
    <t>C</t>
  </si>
  <si>
    <t>A+</t>
  </si>
  <si>
    <t>A</t>
  </si>
  <si>
    <t>A-</t>
  </si>
  <si>
    <t>B+</t>
  </si>
  <si>
    <t>2022年度泉州市直机关政府系列和部分省部属驻泉单位绩效目标考评表</t>
  </si>
  <si>
    <r>
      <rPr>
        <b/>
        <sz val="12"/>
        <rFont val="宋体"/>
        <charset val="134"/>
      </rPr>
      <t>参评单位（盖章）</t>
    </r>
    <r>
      <rPr>
        <b/>
        <sz val="12"/>
        <rFont val="Times New Roman"/>
        <charset val="134"/>
      </rPr>
      <t xml:space="preserve">:     </t>
    </r>
    <r>
      <rPr>
        <b/>
        <sz val="12"/>
        <rFont val="方正书宋_GBK"/>
        <charset val="134"/>
      </rPr>
      <t>泉州市自然资源和规划局</t>
    </r>
    <r>
      <rPr>
        <b/>
        <sz val="12"/>
        <rFont val="Times New Roman"/>
        <charset val="134"/>
      </rPr>
      <t xml:space="preserve">                                                                                                                                                              2022 </t>
    </r>
    <r>
      <rPr>
        <b/>
        <sz val="12"/>
        <rFont val="宋体"/>
        <charset val="134"/>
      </rPr>
      <t>年</t>
    </r>
    <r>
      <rPr>
        <b/>
        <sz val="12"/>
        <rFont val="Times New Roman"/>
        <charset val="134"/>
      </rPr>
      <t>7</t>
    </r>
    <r>
      <rPr>
        <b/>
        <sz val="12"/>
        <rFont val="宋体"/>
        <charset val="134"/>
      </rPr>
      <t>月27日</t>
    </r>
  </si>
  <si>
    <r>
      <rPr>
        <b/>
        <sz val="12"/>
        <rFont val="宋体"/>
        <charset val="134"/>
      </rPr>
      <t>项</t>
    </r>
    <r>
      <rPr>
        <b/>
        <sz val="12"/>
        <rFont val="Times New Roman"/>
        <charset val="134"/>
      </rPr>
      <t xml:space="preserve"> </t>
    </r>
    <r>
      <rPr>
        <b/>
        <sz val="12"/>
        <rFont val="宋体"/>
        <charset val="134"/>
      </rPr>
      <t>目</t>
    </r>
  </si>
  <si>
    <r>
      <rPr>
        <b/>
        <sz val="12"/>
        <rFont val="宋体"/>
        <charset val="134"/>
      </rPr>
      <t>目</t>
    </r>
    <r>
      <rPr>
        <b/>
        <sz val="12"/>
        <rFont val="Times New Roman"/>
        <charset val="134"/>
      </rPr>
      <t xml:space="preserve"> </t>
    </r>
    <r>
      <rPr>
        <b/>
        <sz val="12"/>
        <rFont val="宋体"/>
        <charset val="134"/>
      </rPr>
      <t>标</t>
    </r>
    <r>
      <rPr>
        <b/>
        <sz val="12"/>
        <rFont val="Times New Roman"/>
        <charset val="134"/>
      </rPr>
      <t xml:space="preserve"> </t>
    </r>
    <r>
      <rPr>
        <b/>
        <sz val="12"/>
        <rFont val="宋体"/>
        <charset val="134"/>
      </rPr>
      <t>内</t>
    </r>
    <r>
      <rPr>
        <b/>
        <sz val="12"/>
        <rFont val="Times New Roman"/>
        <charset val="134"/>
      </rPr>
      <t xml:space="preserve"> </t>
    </r>
    <r>
      <rPr>
        <b/>
        <sz val="12"/>
        <rFont val="宋体"/>
        <charset val="134"/>
      </rPr>
      <t>容</t>
    </r>
  </si>
  <si>
    <r>
      <rPr>
        <b/>
        <sz val="12"/>
        <rFont val="宋体"/>
        <charset val="134"/>
      </rPr>
      <t>权重</t>
    </r>
  </si>
  <si>
    <r>
      <rPr>
        <b/>
        <sz val="12"/>
        <rFont val="宋体"/>
        <charset val="134"/>
      </rPr>
      <t>完成时限</t>
    </r>
  </si>
  <si>
    <r>
      <rPr>
        <b/>
        <sz val="12"/>
        <rFont val="宋体"/>
        <charset val="134"/>
      </rPr>
      <t>责</t>
    </r>
    <r>
      <rPr>
        <b/>
        <sz val="12"/>
        <rFont val="Times New Roman"/>
        <charset val="134"/>
      </rPr>
      <t xml:space="preserve"> </t>
    </r>
    <r>
      <rPr>
        <b/>
        <sz val="12"/>
        <rFont val="宋体"/>
        <charset val="134"/>
      </rPr>
      <t>任</t>
    </r>
    <r>
      <rPr>
        <b/>
        <sz val="12"/>
        <rFont val="Times New Roman"/>
        <charset val="134"/>
      </rPr>
      <t xml:space="preserve"> </t>
    </r>
    <r>
      <rPr>
        <b/>
        <sz val="12"/>
        <rFont val="宋体"/>
        <charset val="134"/>
      </rPr>
      <t>分</t>
    </r>
    <r>
      <rPr>
        <b/>
        <sz val="12"/>
        <rFont val="Times New Roman"/>
        <charset val="134"/>
      </rPr>
      <t xml:space="preserve"> </t>
    </r>
    <r>
      <rPr>
        <b/>
        <sz val="12"/>
        <rFont val="宋体"/>
        <charset val="134"/>
      </rPr>
      <t>解</t>
    </r>
  </si>
  <si>
    <r>
      <rPr>
        <b/>
        <sz val="12"/>
        <rFont val="宋体"/>
        <charset val="134"/>
      </rPr>
      <t>全年完成情况</t>
    </r>
  </si>
  <si>
    <r>
      <rPr>
        <b/>
        <sz val="12"/>
        <rFont val="宋体"/>
        <charset val="134"/>
      </rPr>
      <t>年终</t>
    </r>
    <r>
      <rPr>
        <b/>
        <sz val="12"/>
        <rFont val="Times New Roman"/>
        <charset val="134"/>
      </rPr>
      <t xml:space="preserve">
</t>
    </r>
    <r>
      <rPr>
        <b/>
        <sz val="12"/>
        <rFont val="宋体"/>
        <charset val="134"/>
      </rPr>
      <t>自评</t>
    </r>
  </si>
  <si>
    <r>
      <rPr>
        <b/>
        <sz val="12"/>
        <rFont val="宋体"/>
        <charset val="134"/>
      </rPr>
      <t>加分</t>
    </r>
  </si>
  <si>
    <r>
      <rPr>
        <b/>
        <sz val="12"/>
        <rFont val="宋体"/>
        <charset val="134"/>
      </rPr>
      <t>扣分</t>
    </r>
  </si>
  <si>
    <r>
      <rPr>
        <b/>
        <sz val="12"/>
        <rFont val="宋体"/>
        <charset val="134"/>
      </rPr>
      <t>定档举证情况</t>
    </r>
  </si>
  <si>
    <r>
      <rPr>
        <b/>
        <sz val="12"/>
        <rFont val="宋体"/>
        <charset val="134"/>
      </rPr>
      <t>同组互评</t>
    </r>
  </si>
  <si>
    <r>
      <rPr>
        <b/>
        <sz val="12"/>
        <rFont val="宋体"/>
        <charset val="134"/>
      </rPr>
      <t>集中审核</t>
    </r>
  </si>
  <si>
    <r>
      <rPr>
        <b/>
        <sz val="12"/>
        <rFont val="宋体"/>
        <charset val="134"/>
      </rPr>
      <t>实地评估</t>
    </r>
  </si>
  <si>
    <t>同类复核</t>
  </si>
  <si>
    <r>
      <rPr>
        <b/>
        <sz val="12"/>
        <rFont val="宋体"/>
        <charset val="134"/>
      </rPr>
      <t>考评组成员无记名打分</t>
    </r>
  </si>
  <si>
    <r>
      <rPr>
        <b/>
        <sz val="12"/>
        <rFont val="宋体"/>
        <charset val="134"/>
      </rPr>
      <t>考评结果</t>
    </r>
  </si>
  <si>
    <r>
      <rPr>
        <b/>
        <sz val="12"/>
        <rFont val="宋体"/>
        <charset val="134"/>
      </rPr>
      <t>备注</t>
    </r>
  </si>
  <si>
    <r>
      <rPr>
        <b/>
        <sz val="12"/>
        <rFont val="宋体"/>
        <charset val="134"/>
      </rPr>
      <t>序号</t>
    </r>
  </si>
  <si>
    <r>
      <rPr>
        <b/>
        <sz val="12"/>
        <rFont val="宋体"/>
        <charset val="134"/>
      </rPr>
      <t>文件依据</t>
    </r>
  </si>
  <si>
    <r>
      <rPr>
        <b/>
        <sz val="12"/>
        <rFont val="宋体"/>
        <charset val="134"/>
      </rPr>
      <t>一级指标</t>
    </r>
  </si>
  <si>
    <r>
      <rPr>
        <b/>
        <sz val="12"/>
        <rFont val="宋体"/>
        <charset val="134"/>
      </rPr>
      <t>二级指标</t>
    </r>
  </si>
  <si>
    <r>
      <rPr>
        <b/>
        <sz val="10"/>
        <rFont val="宋体"/>
        <charset val="134"/>
      </rPr>
      <t>分管领导</t>
    </r>
  </si>
  <si>
    <r>
      <rPr>
        <b/>
        <sz val="10"/>
        <rFont val="宋体"/>
        <charset val="134"/>
      </rPr>
      <t>责任部门</t>
    </r>
  </si>
  <si>
    <r>
      <rPr>
        <b/>
        <sz val="10"/>
        <rFont val="宋体"/>
        <charset val="134"/>
      </rPr>
      <t>责任人</t>
    </r>
  </si>
  <si>
    <r>
      <rPr>
        <b/>
        <sz val="10"/>
        <rFont val="宋体"/>
        <charset val="134"/>
      </rPr>
      <t>完成情况</t>
    </r>
  </si>
  <si>
    <r>
      <rPr>
        <b/>
        <sz val="10"/>
        <rFont val="宋体"/>
        <charset val="134"/>
      </rPr>
      <t>自评档次</t>
    </r>
  </si>
  <si>
    <r>
      <rPr>
        <b/>
        <sz val="10"/>
        <rFont val="宋体"/>
        <charset val="134"/>
      </rPr>
      <t>类别</t>
    </r>
  </si>
  <si>
    <r>
      <rPr>
        <b/>
        <sz val="10"/>
        <rFont val="宋体"/>
        <charset val="134"/>
      </rPr>
      <t>分值</t>
    </r>
  </si>
  <si>
    <r>
      <rPr>
        <b/>
        <sz val="10"/>
        <rFont val="宋体"/>
        <charset val="134"/>
      </rPr>
      <t>加权得分</t>
    </r>
  </si>
  <si>
    <t>职       能     工     作  目       标
︵
75分
︶</t>
  </si>
  <si>
    <t>重点工作目标</t>
  </si>
  <si>
    <t>1-1-1</t>
  </si>
  <si>
    <r>
      <rPr>
        <sz val="9"/>
        <rFont val="宋体"/>
        <charset val="134"/>
      </rPr>
      <t>省政府工作责任分解（泉政办明传〔</t>
    </r>
    <r>
      <rPr>
        <sz val="9"/>
        <rFont val="Times New Roman"/>
        <charset val="134"/>
      </rPr>
      <t>2022</t>
    </r>
    <r>
      <rPr>
        <sz val="9"/>
        <rFont val="宋体"/>
        <charset val="134"/>
      </rPr>
      <t>〕</t>
    </r>
    <r>
      <rPr>
        <sz val="9"/>
        <rFont val="Times New Roman"/>
        <charset val="134"/>
      </rPr>
      <t>7</t>
    </r>
    <r>
      <rPr>
        <sz val="9"/>
        <rFont val="宋体"/>
        <charset val="134"/>
      </rPr>
      <t>号）、旅游业高质量发展（泉政文〔</t>
    </r>
    <r>
      <rPr>
        <sz val="9"/>
        <rFont val="Times New Roman"/>
        <charset val="134"/>
      </rPr>
      <t>2022</t>
    </r>
    <r>
      <rPr>
        <sz val="9"/>
        <rFont val="宋体"/>
        <charset val="134"/>
      </rPr>
      <t>〕</t>
    </r>
    <r>
      <rPr>
        <sz val="9"/>
        <rFont val="Times New Roman"/>
        <charset val="134"/>
      </rPr>
      <t>7</t>
    </r>
    <r>
      <rPr>
        <sz val="9"/>
        <rFont val="宋体"/>
        <charset val="134"/>
      </rPr>
      <t>号）、开放招商促项目落地（泉委办〔2022〕5号）</t>
    </r>
  </si>
  <si>
    <r>
      <rPr>
        <sz val="11"/>
        <rFont val="宋体"/>
        <charset val="134"/>
      </rPr>
      <t>强化要素保障，推动项目早开工、早建设、早竣工。帮助解决用地等难题，保障项目用地用海需求。</t>
    </r>
    <r>
      <rPr>
        <b/>
        <sz val="11"/>
        <rFont val="宋体"/>
        <charset val="134"/>
      </rPr>
      <t>（属省政府工作责任分解附件</t>
    </r>
    <r>
      <rPr>
        <b/>
        <sz val="11"/>
        <rFont val="Times New Roman"/>
        <charset val="134"/>
      </rPr>
      <t>2-P7</t>
    </r>
    <r>
      <rPr>
        <b/>
        <sz val="11"/>
        <rFont val="宋体"/>
        <charset val="134"/>
      </rPr>
      <t>、附件</t>
    </r>
    <r>
      <rPr>
        <b/>
        <sz val="11"/>
        <rFont val="Times New Roman"/>
        <charset val="134"/>
      </rPr>
      <t>2-P9</t>
    </r>
    <r>
      <rPr>
        <b/>
        <sz val="11"/>
        <rFont val="宋体"/>
        <charset val="134"/>
      </rPr>
      <t>，旅游业高质量发展</t>
    </r>
    <r>
      <rPr>
        <b/>
        <sz val="11"/>
        <rFont val="Times New Roman"/>
        <charset val="134"/>
      </rPr>
      <t>P4</t>
    </r>
    <r>
      <rPr>
        <b/>
        <sz val="11"/>
        <rFont val="宋体"/>
        <charset val="134"/>
      </rPr>
      <t>、</t>
    </r>
    <r>
      <rPr>
        <b/>
        <sz val="11"/>
        <rFont val="Times New Roman"/>
        <charset val="134"/>
      </rPr>
      <t>P11</t>
    </r>
    <r>
      <rPr>
        <b/>
        <sz val="11"/>
        <rFont val="宋体"/>
        <charset val="134"/>
      </rPr>
      <t>，开放招商促项目落地</t>
    </r>
    <r>
      <rPr>
        <b/>
        <sz val="11"/>
        <rFont val="Times New Roman"/>
        <charset val="134"/>
      </rPr>
      <t>P7</t>
    </r>
    <r>
      <rPr>
        <b/>
        <sz val="11"/>
        <rFont val="宋体"/>
        <charset val="134"/>
      </rPr>
      <t>）（4分）</t>
    </r>
    <r>
      <rPr>
        <b/>
        <sz val="11"/>
        <rFont val="Times New Roman"/>
        <charset val="134"/>
      </rPr>
      <t xml:space="preserve"> </t>
    </r>
    <r>
      <rPr>
        <sz val="11"/>
        <rFont val="Times New Roman"/>
        <charset val="134"/>
      </rPr>
      <t xml:space="preserve">                     </t>
    </r>
  </si>
  <si>
    <r>
      <rPr>
        <sz val="11"/>
        <rFont val="宋体"/>
        <charset val="134"/>
      </rPr>
      <t>提升工程建设项目审批服务水平持续优化营商环境，实施政策储备和引导，深入调研，跟踪服务，保障项目新增用地指标应保尽保，保障项目用地需求。计划全年获批用地面积达到</t>
    </r>
    <r>
      <rPr>
        <sz val="11"/>
        <rFont val="Times New Roman"/>
        <charset val="134"/>
      </rPr>
      <t>1.6</t>
    </r>
    <r>
      <rPr>
        <sz val="11"/>
        <rFont val="宋体"/>
        <charset val="134"/>
      </rPr>
      <t>万亩，继续做好泉州二重环湾快速路项目、晋江东部快速通道工程项目等省级以上重点项目以及小岞生活艺术岛、崇武半岛、八仙过海二期等项目建设的用地报批工作。做好用地保障，年度对接洽谈项目一个以上，签约落地投资额5亿元以上项目1个。</t>
    </r>
  </si>
  <si>
    <r>
      <rPr>
        <sz val="10"/>
        <color theme="1"/>
        <rFont val="Times New Roman"/>
        <charset val="134"/>
      </rPr>
      <t>12</t>
    </r>
    <r>
      <rPr>
        <sz val="10"/>
        <color theme="1"/>
        <rFont val="宋体"/>
        <charset val="134"/>
      </rPr>
      <t>月底前</t>
    </r>
  </si>
  <si>
    <r>
      <rPr>
        <sz val="10"/>
        <color theme="1"/>
        <rFont val="宋体"/>
        <charset val="134"/>
      </rPr>
      <t>黄三多</t>
    </r>
    <r>
      <rPr>
        <sz val="10"/>
        <color theme="1"/>
        <rFont val="Times New Roman"/>
        <charset val="134"/>
      </rPr>
      <t xml:space="preserve">           </t>
    </r>
    <r>
      <rPr>
        <sz val="10"/>
        <color theme="1"/>
        <rFont val="宋体"/>
        <charset val="134"/>
      </rPr>
      <t>王</t>
    </r>
    <r>
      <rPr>
        <sz val="10"/>
        <color theme="1"/>
        <rFont val="Times New Roman"/>
        <charset val="134"/>
      </rPr>
      <t xml:space="preserve">    </t>
    </r>
    <r>
      <rPr>
        <sz val="10"/>
        <color theme="1"/>
        <rFont val="宋体"/>
        <charset val="134"/>
      </rPr>
      <t>珏</t>
    </r>
    <r>
      <rPr>
        <sz val="10"/>
        <color theme="1"/>
        <rFont val="Times New Roman"/>
        <charset val="134"/>
      </rPr>
      <t xml:space="preserve">
</t>
    </r>
    <r>
      <rPr>
        <sz val="10"/>
        <color theme="1"/>
        <rFont val="宋体"/>
        <charset val="134"/>
      </rPr>
      <t>刘克华</t>
    </r>
  </si>
  <si>
    <r>
      <rPr>
        <sz val="10"/>
        <color theme="1"/>
        <rFont val="宋体"/>
        <charset val="134"/>
      </rPr>
      <t>审批科</t>
    </r>
    <r>
      <rPr>
        <sz val="10"/>
        <color theme="1"/>
        <rFont val="Times New Roman"/>
        <charset val="134"/>
      </rPr>
      <t xml:space="preserve">                       </t>
    </r>
    <r>
      <rPr>
        <sz val="10"/>
        <color theme="1"/>
        <rFont val="宋体"/>
        <charset val="134"/>
      </rPr>
      <t>管制科</t>
    </r>
    <r>
      <rPr>
        <sz val="10"/>
        <color theme="1"/>
        <rFont val="Times New Roman"/>
        <charset val="134"/>
      </rPr>
      <t xml:space="preserve">
</t>
    </r>
    <r>
      <rPr>
        <sz val="10"/>
        <color theme="1"/>
        <rFont val="宋体"/>
        <charset val="134"/>
      </rPr>
      <t>用地科</t>
    </r>
  </si>
  <si>
    <r>
      <rPr>
        <sz val="10"/>
        <color theme="1"/>
        <rFont val="宋体"/>
        <charset val="134"/>
      </rPr>
      <t>潘志强</t>
    </r>
    <r>
      <rPr>
        <sz val="10"/>
        <color theme="1"/>
        <rFont val="Times New Roman"/>
        <charset val="134"/>
      </rPr>
      <t xml:space="preserve">           </t>
    </r>
    <r>
      <rPr>
        <sz val="10"/>
        <color theme="1"/>
        <rFont val="宋体"/>
        <charset val="134"/>
      </rPr>
      <t>颜惠仁</t>
    </r>
    <r>
      <rPr>
        <sz val="10"/>
        <color theme="1"/>
        <rFont val="Times New Roman"/>
        <charset val="134"/>
      </rPr>
      <t xml:space="preserve">
</t>
    </r>
    <r>
      <rPr>
        <sz val="10"/>
        <color theme="1"/>
        <rFont val="宋体"/>
        <charset val="134"/>
      </rPr>
      <t>王双彬</t>
    </r>
  </si>
  <si>
    <t>1-1-2</t>
  </si>
  <si>
    <r>
      <rPr>
        <sz val="11"/>
        <rFont val="宋体"/>
        <charset val="134"/>
      </rPr>
      <t>保障项目用海要素，完成南安市石井作业区</t>
    </r>
    <r>
      <rPr>
        <sz val="11"/>
        <rFont val="Times New Roman"/>
        <charset val="134"/>
      </rPr>
      <t>11#-12#</t>
    </r>
    <r>
      <rPr>
        <sz val="11"/>
        <rFont val="宋体"/>
        <charset val="134"/>
      </rPr>
      <t>码头工程等</t>
    </r>
    <r>
      <rPr>
        <sz val="11"/>
        <rFont val="Times New Roman"/>
        <charset val="134"/>
      </rPr>
      <t>3</t>
    </r>
    <r>
      <rPr>
        <sz val="11"/>
        <rFont val="宋体"/>
        <charset val="134"/>
      </rPr>
      <t>宗项目用海审查，上报省自然资源厅审批。开展晋江市东石白沙二级渔港等</t>
    </r>
    <r>
      <rPr>
        <sz val="11"/>
        <rFont val="Times New Roman"/>
        <charset val="134"/>
      </rPr>
      <t>4</t>
    </r>
    <r>
      <rPr>
        <sz val="11"/>
        <rFont val="宋体"/>
        <charset val="134"/>
      </rPr>
      <t>宗项目用海材料审查。加快围填海历史遗留问题处理，盘活闲置海域，完成南安市水头片区等</t>
    </r>
    <r>
      <rPr>
        <sz val="11"/>
        <rFont val="Times New Roman"/>
        <charset val="134"/>
      </rPr>
      <t>3</t>
    </r>
    <r>
      <rPr>
        <sz val="11"/>
        <rFont val="宋体"/>
        <charset val="134"/>
      </rPr>
      <t>个围填海历史遗留问题区域处理方案审查，逐级报送自然资源主管部门审查备案；完成已批未填围填海历史遗留问题项目生态评估，促进项目开发利用。支持符合海洋国土空间用途和管制要求的滨海旅游项目用海，改善海洋生态环境和滨海景观，促进滨海旅游业发展。</t>
    </r>
  </si>
  <si>
    <r>
      <rPr>
        <sz val="10"/>
        <color theme="1"/>
        <rFont val="宋体"/>
        <charset val="134"/>
      </rPr>
      <t>王</t>
    </r>
    <r>
      <rPr>
        <sz val="10"/>
        <color theme="1"/>
        <rFont val="Times New Roman"/>
        <charset val="134"/>
      </rPr>
      <t xml:space="preserve">    </t>
    </r>
    <r>
      <rPr>
        <sz val="10"/>
        <color theme="1"/>
        <rFont val="宋体"/>
        <charset val="134"/>
      </rPr>
      <t>珏</t>
    </r>
  </si>
  <si>
    <t>海域科</t>
  </si>
  <si>
    <t>吴绶激</t>
  </si>
  <si>
    <t>1-2-1</t>
  </si>
  <si>
    <r>
      <rPr>
        <sz val="9"/>
        <rFont val="宋体"/>
        <charset val="134"/>
      </rPr>
      <t>市委工作要点（泉委办〔</t>
    </r>
    <r>
      <rPr>
        <sz val="9"/>
        <rFont val="Times New Roman"/>
        <charset val="134"/>
      </rPr>
      <t>2022</t>
    </r>
    <r>
      <rPr>
        <sz val="9"/>
        <rFont val="宋体"/>
        <charset val="134"/>
      </rPr>
      <t>〕</t>
    </r>
    <r>
      <rPr>
        <sz val="9"/>
        <rFont val="Times New Roman"/>
        <charset val="134"/>
      </rPr>
      <t>18</t>
    </r>
    <r>
      <rPr>
        <sz val="9"/>
        <rFont val="宋体"/>
        <charset val="134"/>
      </rPr>
      <t>号）、生态环境保护（泉委办发〔</t>
    </r>
    <r>
      <rPr>
        <sz val="9"/>
        <rFont val="Times New Roman"/>
        <charset val="134"/>
      </rPr>
      <t>2021</t>
    </r>
    <r>
      <rPr>
        <sz val="9"/>
        <rFont val="宋体"/>
        <charset val="134"/>
      </rPr>
      <t>〕</t>
    </r>
    <r>
      <rPr>
        <sz val="9"/>
        <rFont val="Times New Roman"/>
        <charset val="134"/>
      </rPr>
      <t>14</t>
    </r>
    <r>
      <rPr>
        <sz val="9"/>
        <rFont val="宋体"/>
        <charset val="134"/>
      </rPr>
      <t>号）、省政府工作责任分解（泉政办明传〔</t>
    </r>
    <r>
      <rPr>
        <sz val="9"/>
        <rFont val="Times New Roman"/>
        <charset val="134"/>
      </rPr>
      <t>2022</t>
    </r>
    <r>
      <rPr>
        <sz val="9"/>
        <rFont val="宋体"/>
        <charset val="134"/>
      </rPr>
      <t>〕</t>
    </r>
    <r>
      <rPr>
        <sz val="9"/>
        <rFont val="Times New Roman"/>
        <charset val="134"/>
      </rPr>
      <t>7</t>
    </r>
    <r>
      <rPr>
        <sz val="9"/>
        <rFont val="宋体"/>
        <charset val="134"/>
      </rPr>
      <t>号）、项目攻坚（泉委办〔2022〕2号）</t>
    </r>
  </si>
  <si>
    <r>
      <rPr>
        <sz val="11"/>
        <rFont val="宋体"/>
        <charset val="134"/>
      </rPr>
      <t>实行耕地保护党政同责。组织实施最严格的耕地保护制度，负责建立健全耕地保护、修复、治理和补偿机制。积极开展土地综合整治项目。</t>
    </r>
    <r>
      <rPr>
        <b/>
        <sz val="11"/>
        <rFont val="宋体"/>
        <charset val="134"/>
      </rPr>
      <t>（属市委工作要点</t>
    </r>
    <r>
      <rPr>
        <b/>
        <sz val="11"/>
        <rFont val="Times New Roman"/>
        <charset val="134"/>
      </rPr>
      <t>P15</t>
    </r>
    <r>
      <rPr>
        <b/>
        <sz val="11"/>
        <rFont val="宋体"/>
        <charset val="134"/>
      </rPr>
      <t>，生态环境保护</t>
    </r>
    <r>
      <rPr>
        <b/>
        <sz val="11"/>
        <rFont val="Times New Roman"/>
        <charset val="134"/>
      </rPr>
      <t>P18</t>
    </r>
    <r>
      <rPr>
        <b/>
        <sz val="11"/>
        <rFont val="宋体"/>
        <charset val="134"/>
      </rPr>
      <t>，省政府工作责任分解附件</t>
    </r>
    <r>
      <rPr>
        <b/>
        <sz val="11"/>
        <rFont val="Times New Roman"/>
        <charset val="134"/>
      </rPr>
      <t>2-P16</t>
    </r>
    <r>
      <rPr>
        <b/>
        <sz val="11"/>
        <rFont val="宋体"/>
        <charset val="134"/>
      </rPr>
      <t>，项目攻坚重点工作</t>
    </r>
    <r>
      <rPr>
        <b/>
        <sz val="11"/>
        <rFont val="Times New Roman"/>
        <charset val="134"/>
      </rPr>
      <t>P13</t>
    </r>
    <r>
      <rPr>
        <b/>
        <sz val="11"/>
        <rFont val="宋体"/>
        <charset val="134"/>
      </rPr>
      <t xml:space="preserve">）（4分） </t>
    </r>
  </si>
  <si>
    <t>以市府办名义将省政府下达泉州市的补充耕地任务分解下达给各县（市、区）政府和泉州台商投资区管委会，确保耕地保护目标责任落实到位，完成3400亩的年度补充耕地任务。组织实施最严格的耕地保护制，开展耕地保护目标履行情况自查工作，严格落实耕地占补平衡“耕地数量、水田面积、耕地产能”三项指标核销制。</t>
  </si>
  <si>
    <r>
      <rPr>
        <sz val="10"/>
        <color theme="1"/>
        <rFont val="宋体"/>
        <charset val="134"/>
      </rPr>
      <t>王</t>
    </r>
    <r>
      <rPr>
        <sz val="10"/>
        <color theme="1"/>
        <rFont val="Times New Roman"/>
        <charset val="134"/>
      </rPr>
      <t xml:space="preserve">     </t>
    </r>
    <r>
      <rPr>
        <sz val="10"/>
        <color theme="1"/>
        <rFont val="宋体"/>
        <charset val="134"/>
      </rPr>
      <t>珏</t>
    </r>
  </si>
  <si>
    <t>管制科</t>
  </si>
  <si>
    <t>颜惠仁</t>
  </si>
  <si>
    <t>1-2-2</t>
  </si>
  <si>
    <r>
      <rPr>
        <sz val="11"/>
        <rFont val="宋体"/>
        <charset val="134"/>
      </rPr>
      <t>认真组织</t>
    </r>
    <r>
      <rPr>
        <sz val="11"/>
        <rFont val="Times New Roman"/>
        <charset val="134"/>
      </rPr>
      <t>10</t>
    </r>
    <r>
      <rPr>
        <sz val="11"/>
        <rFont val="宋体"/>
        <charset val="134"/>
      </rPr>
      <t>个以上土地整理项目，督促指导永春五里街镇、安溪白濑乡、德化龙门滩镇等</t>
    </r>
    <r>
      <rPr>
        <sz val="11"/>
        <rFont val="Times New Roman"/>
        <charset val="134"/>
      </rPr>
      <t>3</t>
    </r>
    <r>
      <rPr>
        <sz val="11"/>
        <rFont val="宋体"/>
        <charset val="134"/>
      </rPr>
      <t>个部级全域土地综合整治试点乡镇按自然资源部要求进行实施方案编制，完成审查。督促各县（市、区）按要求认真组织实施土地综合整治项目，年底前验收一批土地综合整治项目。</t>
    </r>
  </si>
  <si>
    <r>
      <rPr>
        <sz val="10"/>
        <color theme="1"/>
        <rFont val="宋体"/>
        <charset val="134"/>
      </rPr>
      <t>刘炳华</t>
    </r>
    <r>
      <rPr>
        <sz val="10"/>
        <color theme="1"/>
        <rFont val="Times New Roman"/>
        <charset val="134"/>
      </rPr>
      <t xml:space="preserve">            </t>
    </r>
    <r>
      <rPr>
        <sz val="10"/>
        <color theme="1"/>
        <rFont val="宋体"/>
        <charset val="134"/>
      </rPr>
      <t>王</t>
    </r>
    <r>
      <rPr>
        <sz val="10"/>
        <color theme="1"/>
        <rFont val="Times New Roman"/>
        <charset val="134"/>
      </rPr>
      <t xml:space="preserve">    </t>
    </r>
    <r>
      <rPr>
        <sz val="10"/>
        <color theme="1"/>
        <rFont val="宋体"/>
        <charset val="134"/>
      </rPr>
      <t>珏</t>
    </r>
  </si>
  <si>
    <r>
      <rPr>
        <sz val="10"/>
        <color theme="1"/>
        <rFont val="宋体"/>
        <charset val="134"/>
      </rPr>
      <t>办公室</t>
    </r>
    <r>
      <rPr>
        <sz val="10"/>
        <color theme="1"/>
        <rFont val="Times New Roman"/>
        <charset val="134"/>
      </rPr>
      <t xml:space="preserve">                      </t>
    </r>
    <r>
      <rPr>
        <sz val="10"/>
        <color theme="1"/>
        <rFont val="宋体"/>
        <charset val="134"/>
      </rPr>
      <t>耕保中心</t>
    </r>
    <r>
      <rPr>
        <sz val="10"/>
        <color theme="1"/>
        <rFont val="Times New Roman"/>
        <charset val="134"/>
      </rPr>
      <t xml:space="preserve">         </t>
    </r>
  </si>
  <si>
    <r>
      <rPr>
        <sz val="10"/>
        <color theme="1"/>
        <rFont val="宋体"/>
        <charset val="134"/>
      </rPr>
      <t>黄龙腾</t>
    </r>
    <r>
      <rPr>
        <sz val="10"/>
        <color theme="1"/>
        <rFont val="Times New Roman"/>
        <charset val="134"/>
      </rPr>
      <t xml:space="preserve">         </t>
    </r>
    <r>
      <rPr>
        <sz val="10"/>
        <color theme="1"/>
        <rFont val="宋体"/>
        <charset val="134"/>
      </rPr>
      <t>杨培源</t>
    </r>
    <r>
      <rPr>
        <sz val="10"/>
        <color theme="1"/>
        <rFont val="Times New Roman"/>
        <charset val="134"/>
      </rPr>
      <t xml:space="preserve">  </t>
    </r>
  </si>
  <si>
    <t>1-3-1</t>
  </si>
  <si>
    <r>
      <rPr>
        <sz val="8"/>
        <rFont val="宋体"/>
        <charset val="134"/>
      </rPr>
      <t>市《政府工作报告》责任分解（泉政办〔2022〕2号）、市委工作要点（泉委办〔2022〕18号）、省政府工作责任分解（泉政办明传〔2022〕7号）、项目攻坚（泉委办〔</t>
    </r>
    <r>
      <rPr>
        <sz val="8"/>
        <rFont val="Times New Roman"/>
        <charset val="134"/>
      </rPr>
      <t>2022</t>
    </r>
    <r>
      <rPr>
        <sz val="8"/>
        <rFont val="宋体"/>
        <charset val="134"/>
      </rPr>
      <t>〕</t>
    </r>
    <r>
      <rPr>
        <sz val="8"/>
        <rFont val="Times New Roman"/>
        <charset val="134"/>
      </rPr>
      <t>2</t>
    </r>
    <r>
      <rPr>
        <sz val="8"/>
        <rFont val="宋体"/>
        <charset val="134"/>
      </rPr>
      <t>号）、工业（产业）园区标准化建设（泉委办〔</t>
    </r>
    <r>
      <rPr>
        <sz val="8"/>
        <rFont val="Times New Roman"/>
        <charset val="134"/>
      </rPr>
      <t>2022</t>
    </r>
    <r>
      <rPr>
        <sz val="8"/>
        <rFont val="宋体"/>
        <charset val="134"/>
      </rPr>
      <t>〕</t>
    </r>
    <r>
      <rPr>
        <sz val="8"/>
        <rFont val="Times New Roman"/>
        <charset val="134"/>
      </rPr>
      <t>3</t>
    </r>
    <r>
      <rPr>
        <sz val="8"/>
        <rFont val="宋体"/>
        <charset val="134"/>
      </rPr>
      <t>号）、生态环境保护（泉委办发〔</t>
    </r>
    <r>
      <rPr>
        <sz val="8"/>
        <rFont val="Times New Roman"/>
        <charset val="134"/>
      </rPr>
      <t>2021</t>
    </r>
    <r>
      <rPr>
        <sz val="8"/>
        <rFont val="宋体"/>
        <charset val="134"/>
      </rPr>
      <t>〕</t>
    </r>
    <r>
      <rPr>
        <sz val="8"/>
        <rFont val="Times New Roman"/>
        <charset val="134"/>
      </rPr>
      <t>14</t>
    </r>
    <r>
      <rPr>
        <sz val="8"/>
        <rFont val="宋体"/>
        <charset val="134"/>
      </rPr>
      <t>号）、旅游业高质量发展（泉政文〔</t>
    </r>
    <r>
      <rPr>
        <sz val="8"/>
        <rFont val="Times New Roman"/>
        <charset val="134"/>
      </rPr>
      <t>2022</t>
    </r>
    <r>
      <rPr>
        <sz val="8"/>
        <rFont val="宋体"/>
        <charset val="134"/>
      </rPr>
      <t>〕</t>
    </r>
    <r>
      <rPr>
        <sz val="8"/>
        <rFont val="Times New Roman"/>
        <charset val="134"/>
      </rPr>
      <t>7</t>
    </r>
    <r>
      <rPr>
        <sz val="8"/>
        <rFont val="宋体"/>
        <charset val="134"/>
      </rPr>
      <t>号）</t>
    </r>
  </si>
  <si>
    <r>
      <rPr>
        <sz val="11"/>
        <rFont val="宋体"/>
        <charset val="134"/>
      </rPr>
      <t>研究编制新一轮泉州市国土空间规划，完善功能定位、空间布局、发展方向、城市风貌，加快次中心组团差异化、特色化发展，进一步明晰功能布局，实现错位发展。</t>
    </r>
    <r>
      <rPr>
        <b/>
        <sz val="11"/>
        <rFont val="宋体"/>
        <charset val="134"/>
      </rPr>
      <t>（属市《政府工作报告》责任分解</t>
    </r>
    <r>
      <rPr>
        <b/>
        <sz val="11"/>
        <rFont val="Times New Roman"/>
        <charset val="134"/>
      </rPr>
      <t>P2</t>
    </r>
    <r>
      <rPr>
        <b/>
        <sz val="11"/>
        <rFont val="宋体"/>
        <charset val="134"/>
      </rPr>
      <t>、</t>
    </r>
    <r>
      <rPr>
        <b/>
        <sz val="11"/>
        <rFont val="Times New Roman"/>
        <charset val="134"/>
      </rPr>
      <t>P6</t>
    </r>
    <r>
      <rPr>
        <b/>
        <sz val="11"/>
        <rFont val="宋体"/>
        <charset val="134"/>
      </rPr>
      <t>，市委工作要点</t>
    </r>
    <r>
      <rPr>
        <b/>
        <sz val="11"/>
        <rFont val="Times New Roman"/>
        <charset val="134"/>
      </rPr>
      <t>P7</t>
    </r>
    <r>
      <rPr>
        <b/>
        <sz val="11"/>
        <rFont val="宋体"/>
        <charset val="134"/>
      </rPr>
      <t>、</t>
    </r>
    <r>
      <rPr>
        <b/>
        <sz val="11"/>
        <rFont val="Times New Roman"/>
        <charset val="134"/>
      </rPr>
      <t>P8</t>
    </r>
    <r>
      <rPr>
        <b/>
        <sz val="11"/>
        <rFont val="宋体"/>
        <charset val="134"/>
      </rPr>
      <t>、</t>
    </r>
    <r>
      <rPr>
        <b/>
        <sz val="11"/>
        <rFont val="Times New Roman"/>
        <charset val="134"/>
      </rPr>
      <t>P17</t>
    </r>
    <r>
      <rPr>
        <b/>
        <sz val="11"/>
        <rFont val="宋体"/>
        <charset val="134"/>
      </rPr>
      <t>，省政府工作附件</t>
    </r>
    <r>
      <rPr>
        <b/>
        <sz val="11"/>
        <rFont val="Times New Roman"/>
        <charset val="134"/>
      </rPr>
      <t>1-P1</t>
    </r>
    <r>
      <rPr>
        <b/>
        <sz val="11"/>
        <rFont val="宋体"/>
        <charset val="134"/>
      </rPr>
      <t>、附件</t>
    </r>
    <r>
      <rPr>
        <b/>
        <sz val="11"/>
        <rFont val="Times New Roman"/>
        <charset val="134"/>
      </rPr>
      <t>2-P15</t>
    </r>
    <r>
      <rPr>
        <b/>
        <sz val="11"/>
        <rFont val="宋体"/>
        <charset val="134"/>
      </rPr>
      <t>，工业（产业）园区标准化建设P3，生态环境保护P18，旅游业高质量发展</t>
    </r>
    <r>
      <rPr>
        <b/>
        <sz val="11"/>
        <rFont val="Times New Roman"/>
        <charset val="134"/>
      </rPr>
      <t>P2</t>
    </r>
    <r>
      <rPr>
        <b/>
        <sz val="11"/>
        <rFont val="宋体"/>
        <charset val="134"/>
      </rPr>
      <t xml:space="preserve">）（4分） </t>
    </r>
    <r>
      <rPr>
        <sz val="11"/>
        <rFont val="Times New Roman"/>
        <charset val="134"/>
      </rPr>
      <t xml:space="preserve">
</t>
    </r>
  </si>
  <si>
    <r>
      <rPr>
        <sz val="11"/>
        <rFont val="宋体"/>
        <charset val="134"/>
      </rPr>
      <t>根据自然资源部、省自然资源厅的统一部署，按时序组织编制泉州市国土空间总体规划，形成国土空间总体规划文本，完成相关部门的意见征求工作。按照新的基数转换规则有序组织推进国土空间总体规划</t>
    </r>
    <r>
      <rPr>
        <sz val="11"/>
        <rFont val="Times New Roman"/>
        <charset val="134"/>
      </rPr>
      <t>“</t>
    </r>
    <r>
      <rPr>
        <sz val="11"/>
        <rFont val="宋体"/>
        <charset val="134"/>
      </rPr>
      <t>三区三线</t>
    </r>
    <r>
      <rPr>
        <sz val="11"/>
        <rFont val="Times New Roman"/>
        <charset val="134"/>
      </rPr>
      <t>”</t>
    </r>
    <r>
      <rPr>
        <sz val="11"/>
        <rFont val="宋体"/>
        <charset val="134"/>
      </rPr>
      <t>的划定工作。</t>
    </r>
  </si>
  <si>
    <r>
      <rPr>
        <sz val="10"/>
        <color theme="1"/>
        <rFont val="Times New Roman"/>
        <charset val="0"/>
      </rPr>
      <t>12</t>
    </r>
    <r>
      <rPr>
        <sz val="10"/>
        <color theme="1"/>
        <rFont val="宋体"/>
        <charset val="134"/>
      </rPr>
      <t>月底前</t>
    </r>
  </si>
  <si>
    <t>刘克华</t>
  </si>
  <si>
    <r>
      <rPr>
        <sz val="10"/>
        <color theme="1"/>
        <rFont val="宋体"/>
        <charset val="134"/>
      </rPr>
      <t>规划科</t>
    </r>
    <r>
      <rPr>
        <sz val="10"/>
        <color theme="1"/>
        <rFont val="Times New Roman"/>
        <charset val="134"/>
      </rPr>
      <t xml:space="preserve">                              </t>
    </r>
    <r>
      <rPr>
        <sz val="10"/>
        <color theme="1"/>
        <rFont val="宋体"/>
        <charset val="134"/>
      </rPr>
      <t>管制科</t>
    </r>
    <r>
      <rPr>
        <sz val="10"/>
        <color theme="1"/>
        <rFont val="Times New Roman"/>
        <charset val="134"/>
      </rPr>
      <t xml:space="preserve"> </t>
    </r>
  </si>
  <si>
    <r>
      <rPr>
        <sz val="10"/>
        <color theme="1"/>
        <rFont val="宋体"/>
        <charset val="134"/>
      </rPr>
      <t>蔡</t>
    </r>
    <r>
      <rPr>
        <sz val="10"/>
        <color theme="1"/>
        <rFont val="Times New Roman"/>
        <charset val="134"/>
      </rPr>
      <t xml:space="preserve">     </t>
    </r>
    <r>
      <rPr>
        <sz val="10"/>
        <color theme="1"/>
        <rFont val="宋体"/>
        <charset val="134"/>
      </rPr>
      <t>东</t>
    </r>
    <r>
      <rPr>
        <sz val="10"/>
        <color theme="1"/>
        <rFont val="Times New Roman"/>
        <charset val="134"/>
      </rPr>
      <t xml:space="preserve">                            </t>
    </r>
    <r>
      <rPr>
        <sz val="10"/>
        <color theme="1"/>
        <rFont val="宋体"/>
        <charset val="134"/>
      </rPr>
      <t>颜惠仁</t>
    </r>
  </si>
  <si>
    <t>1-3-2</t>
  </si>
  <si>
    <r>
      <rPr>
        <sz val="11"/>
        <rFont val="宋体"/>
        <charset val="134"/>
      </rPr>
      <t>结合国土空间规划编制，推进南翼、北翼和西部区域发展，支持南安北部新城、安溪</t>
    </r>
    <r>
      <rPr>
        <sz val="11"/>
        <rFont val="Times New Roman"/>
        <charset val="134"/>
      </rPr>
      <t>“</t>
    </r>
    <r>
      <rPr>
        <sz val="11"/>
        <rFont val="宋体"/>
        <charset val="134"/>
      </rPr>
      <t>大三环</t>
    </r>
    <r>
      <rPr>
        <sz val="11"/>
        <rFont val="Times New Roman"/>
        <charset val="134"/>
      </rPr>
      <t>”</t>
    </r>
    <r>
      <rPr>
        <sz val="11"/>
        <rFont val="宋体"/>
        <charset val="134"/>
      </rPr>
      <t>、永春</t>
    </r>
    <r>
      <rPr>
        <sz val="11"/>
        <rFont val="Times New Roman"/>
        <charset val="134"/>
      </rPr>
      <t>“</t>
    </r>
    <r>
      <rPr>
        <sz val="11"/>
        <rFont val="宋体"/>
        <charset val="134"/>
      </rPr>
      <t>东拓西进</t>
    </r>
    <r>
      <rPr>
        <sz val="11"/>
        <rFont val="Times New Roman"/>
        <charset val="134"/>
      </rPr>
      <t>”</t>
    </r>
    <r>
      <rPr>
        <sz val="11"/>
        <rFont val="宋体"/>
        <charset val="134"/>
      </rPr>
      <t>和德化大城关建设；优化旅游建设用地布局，规划环清源山科创走廊。指导泉州软件园和丰泽建筑产业园规划方案设计，推动标准化园区建设。配合同步推进园区市政基础设施建设，满足园区市政给排水、电力、电信、供气等市政设施要求。支持泉州建设智造强市和海丝名城，促进厦漳泉都市圈一体化发展，带动闽西南协同发展。</t>
    </r>
  </si>
  <si>
    <r>
      <rPr>
        <sz val="10"/>
        <color theme="1"/>
        <rFont val="宋体"/>
        <charset val="134"/>
      </rPr>
      <t>刘克华</t>
    </r>
    <r>
      <rPr>
        <sz val="10"/>
        <color theme="1"/>
        <rFont val="Times New Roman"/>
        <charset val="134"/>
      </rPr>
      <t xml:space="preserve">             </t>
    </r>
    <r>
      <rPr>
        <sz val="10"/>
        <color theme="1"/>
        <rFont val="宋体"/>
        <charset val="134"/>
      </rPr>
      <t>黄三多</t>
    </r>
  </si>
  <si>
    <r>
      <rPr>
        <sz val="10"/>
        <color theme="1"/>
        <rFont val="宋体"/>
        <charset val="134"/>
      </rPr>
      <t>规划科</t>
    </r>
    <r>
      <rPr>
        <sz val="10"/>
        <color theme="1"/>
        <rFont val="Times New Roman"/>
        <charset val="134"/>
      </rPr>
      <t xml:space="preserve">
</t>
    </r>
    <r>
      <rPr>
        <sz val="10"/>
        <color theme="1"/>
        <rFont val="宋体"/>
        <charset val="134"/>
      </rPr>
      <t>市政科</t>
    </r>
    <r>
      <rPr>
        <sz val="10"/>
        <color theme="1"/>
        <rFont val="Times New Roman"/>
        <charset val="134"/>
      </rPr>
      <t xml:space="preserve">
</t>
    </r>
    <r>
      <rPr>
        <sz val="10"/>
        <color theme="1"/>
        <rFont val="宋体"/>
        <charset val="134"/>
      </rPr>
      <t>用地科</t>
    </r>
    <r>
      <rPr>
        <sz val="10"/>
        <color theme="1"/>
        <rFont val="Times New Roman"/>
        <charset val="134"/>
      </rPr>
      <t xml:space="preserve">      </t>
    </r>
  </si>
  <si>
    <r>
      <rPr>
        <sz val="10"/>
        <color theme="1"/>
        <rFont val="宋体"/>
        <charset val="134"/>
      </rPr>
      <t>蔡</t>
    </r>
    <r>
      <rPr>
        <sz val="10"/>
        <color theme="1"/>
        <rFont val="Times New Roman"/>
        <charset val="134"/>
      </rPr>
      <t xml:space="preserve">     </t>
    </r>
    <r>
      <rPr>
        <sz val="10"/>
        <color theme="1"/>
        <rFont val="宋体"/>
        <charset val="134"/>
      </rPr>
      <t>东</t>
    </r>
    <r>
      <rPr>
        <sz val="10"/>
        <color theme="1"/>
        <rFont val="Times New Roman"/>
        <charset val="134"/>
      </rPr>
      <t xml:space="preserve">
</t>
    </r>
    <r>
      <rPr>
        <sz val="10"/>
        <color theme="1"/>
        <rFont val="宋体"/>
        <charset val="134"/>
      </rPr>
      <t>张文杰</t>
    </r>
    <r>
      <rPr>
        <sz val="10"/>
        <color theme="1"/>
        <rFont val="Times New Roman"/>
        <charset val="134"/>
      </rPr>
      <t xml:space="preserve">
</t>
    </r>
    <r>
      <rPr>
        <sz val="10"/>
        <color theme="1"/>
        <rFont val="宋体"/>
        <charset val="134"/>
      </rPr>
      <t>王双彬</t>
    </r>
  </si>
  <si>
    <t>职          能       工     作     目       标       ︵
75分
︶</t>
  </si>
  <si>
    <t>1-4-1</t>
  </si>
  <si>
    <r>
      <rPr>
        <sz val="9"/>
        <rFont val="宋体"/>
        <charset val="134"/>
      </rPr>
      <t>市《政府工作报告》责任分解（泉政办〔</t>
    </r>
    <r>
      <rPr>
        <sz val="9"/>
        <rFont val="Times New Roman"/>
        <charset val="134"/>
      </rPr>
      <t>2022</t>
    </r>
    <r>
      <rPr>
        <sz val="9"/>
        <rFont val="宋体"/>
        <charset val="134"/>
      </rPr>
      <t>〕</t>
    </r>
    <r>
      <rPr>
        <sz val="9"/>
        <rFont val="Times New Roman"/>
        <charset val="134"/>
      </rPr>
      <t>2</t>
    </r>
    <r>
      <rPr>
        <sz val="9"/>
        <rFont val="宋体"/>
        <charset val="134"/>
      </rPr>
      <t>号）、抓城建提品质（泉委办〔</t>
    </r>
    <r>
      <rPr>
        <sz val="9"/>
        <rFont val="Times New Roman"/>
        <charset val="134"/>
      </rPr>
      <t>2022</t>
    </r>
    <r>
      <rPr>
        <sz val="9"/>
        <rFont val="宋体"/>
        <charset val="134"/>
      </rPr>
      <t>〕</t>
    </r>
    <r>
      <rPr>
        <sz val="9"/>
        <rFont val="Times New Roman"/>
        <charset val="134"/>
      </rPr>
      <t>6</t>
    </r>
    <r>
      <rPr>
        <sz val="9"/>
        <rFont val="宋体"/>
        <charset val="134"/>
      </rPr>
      <t>号）、市委工作要点（泉委办〔</t>
    </r>
    <r>
      <rPr>
        <sz val="9"/>
        <rFont val="Times New Roman"/>
        <charset val="134"/>
      </rPr>
      <t>2022</t>
    </r>
    <r>
      <rPr>
        <sz val="9"/>
        <rFont val="宋体"/>
        <charset val="134"/>
      </rPr>
      <t>〕</t>
    </r>
    <r>
      <rPr>
        <sz val="9"/>
        <rFont val="Times New Roman"/>
        <charset val="134"/>
      </rPr>
      <t>18</t>
    </r>
    <r>
      <rPr>
        <sz val="9"/>
        <rFont val="宋体"/>
        <charset val="134"/>
      </rPr>
      <t>号）、省政府工作责任分解（泉明政办传〔</t>
    </r>
    <r>
      <rPr>
        <sz val="9"/>
        <rFont val="Times New Roman"/>
        <charset val="134"/>
      </rPr>
      <t>2022</t>
    </r>
    <r>
      <rPr>
        <sz val="9"/>
        <rFont val="宋体"/>
        <charset val="134"/>
      </rPr>
      <t>〕</t>
    </r>
    <r>
      <rPr>
        <sz val="9"/>
        <rFont val="Times New Roman"/>
        <charset val="134"/>
      </rPr>
      <t>7</t>
    </r>
    <r>
      <rPr>
        <sz val="9"/>
        <rFont val="宋体"/>
        <charset val="134"/>
      </rPr>
      <t>号）</t>
    </r>
  </si>
  <si>
    <r>
      <rPr>
        <sz val="11"/>
        <rFont val="宋体"/>
        <charset val="134"/>
      </rPr>
      <t>实施</t>
    </r>
    <r>
      <rPr>
        <sz val="11"/>
        <rFont val="Times New Roman"/>
        <charset val="134"/>
      </rPr>
      <t>“</t>
    </r>
    <r>
      <rPr>
        <sz val="11"/>
        <rFont val="宋体"/>
        <charset val="134"/>
      </rPr>
      <t>抓城建提品质</t>
    </r>
    <r>
      <rPr>
        <sz val="11"/>
        <rFont val="Times New Roman"/>
        <charset val="134"/>
      </rPr>
      <t>”</t>
    </r>
    <r>
      <rPr>
        <sz val="11"/>
        <rFont val="宋体"/>
        <charset val="134"/>
      </rPr>
      <t>专项行动，实行中心市区一体化开发建设，对环湾区域实行统管统筹。聚力提升城市能级和品质，积极推进重点片区建设，以</t>
    </r>
    <r>
      <rPr>
        <sz val="11"/>
        <rFont val="Times New Roman"/>
        <charset val="134"/>
      </rPr>
      <t>“</t>
    </r>
    <r>
      <rPr>
        <sz val="11"/>
        <rFont val="宋体"/>
        <charset val="134"/>
      </rPr>
      <t>重点片区</t>
    </r>
    <r>
      <rPr>
        <sz val="11"/>
        <rFont val="Times New Roman"/>
        <charset val="134"/>
      </rPr>
      <t>”</t>
    </r>
    <r>
      <rPr>
        <sz val="11"/>
        <rFont val="宋体"/>
        <charset val="134"/>
      </rPr>
      <t>带动</t>
    </r>
    <r>
      <rPr>
        <sz val="11"/>
        <rFont val="Times New Roman"/>
        <charset val="134"/>
      </rPr>
      <t>“</t>
    </r>
    <r>
      <rPr>
        <sz val="11"/>
        <rFont val="宋体"/>
        <charset val="134"/>
      </rPr>
      <t>整体成势</t>
    </r>
    <r>
      <rPr>
        <sz val="11"/>
        <rFont val="Times New Roman"/>
        <charset val="134"/>
      </rPr>
      <t>”</t>
    </r>
    <r>
      <rPr>
        <sz val="11"/>
        <rFont val="宋体"/>
        <charset val="134"/>
      </rPr>
      <t>，加快建设高品质</t>
    </r>
    <r>
      <rPr>
        <sz val="11"/>
        <rFont val="Times New Roman"/>
        <charset val="134"/>
      </rPr>
      <t>“</t>
    </r>
    <r>
      <rPr>
        <sz val="11"/>
        <rFont val="宋体"/>
        <charset val="134"/>
      </rPr>
      <t>两江一湾</t>
    </r>
    <r>
      <rPr>
        <sz val="11"/>
        <rFont val="Times New Roman"/>
        <charset val="134"/>
      </rPr>
      <t>”</t>
    </r>
    <r>
      <rPr>
        <sz val="11"/>
        <rFont val="宋体"/>
        <charset val="134"/>
      </rPr>
      <t>海丝新城。</t>
    </r>
    <r>
      <rPr>
        <b/>
        <sz val="11"/>
        <rFont val="宋体"/>
        <charset val="134"/>
      </rPr>
      <t>（属市《政府工作报告》责任分解</t>
    </r>
    <r>
      <rPr>
        <b/>
        <sz val="11"/>
        <rFont val="Times New Roman"/>
        <charset val="134"/>
      </rPr>
      <t>P4</t>
    </r>
    <r>
      <rPr>
        <b/>
        <sz val="11"/>
        <rFont val="宋体"/>
        <charset val="134"/>
      </rPr>
      <t>，市委工作要点</t>
    </r>
    <r>
      <rPr>
        <b/>
        <sz val="11"/>
        <rFont val="Times New Roman"/>
        <charset val="134"/>
      </rPr>
      <t>P8</t>
    </r>
    <r>
      <rPr>
        <b/>
        <sz val="11"/>
        <rFont val="宋体"/>
        <charset val="134"/>
      </rPr>
      <t>，抓城建提品质</t>
    </r>
    <r>
      <rPr>
        <b/>
        <sz val="11"/>
        <rFont val="Times New Roman"/>
        <charset val="134"/>
      </rPr>
      <t>P2</t>
    </r>
    <r>
      <rPr>
        <b/>
        <sz val="11"/>
        <rFont val="宋体"/>
        <charset val="134"/>
      </rPr>
      <t>、P4、P6、</t>
    </r>
    <r>
      <rPr>
        <b/>
        <sz val="11"/>
        <rFont val="Times New Roman"/>
        <charset val="134"/>
      </rPr>
      <t>P61</t>
    </r>
    <r>
      <rPr>
        <b/>
        <sz val="11"/>
        <rFont val="宋体"/>
        <charset val="134"/>
      </rPr>
      <t>，省政府工作报告附件</t>
    </r>
    <r>
      <rPr>
        <b/>
        <sz val="11"/>
        <rFont val="Times New Roman"/>
        <charset val="134"/>
      </rPr>
      <t>2-P9</t>
    </r>
    <r>
      <rPr>
        <b/>
        <sz val="11"/>
        <rFont val="宋体"/>
        <charset val="134"/>
      </rPr>
      <t xml:space="preserve">）（4分） </t>
    </r>
  </si>
  <si>
    <t>构建资源规划统一审批模式，合理划分统管区市区两级行政审批服务事项。根据统管区各片区控制性详细规划，将控规的控制性要素纳入规划条件，实现管控要求在规划中得以体现。对统筹区内重大建设项目的规划建筑设计方案根据控制性详细规划进行审核、备案。</t>
  </si>
  <si>
    <r>
      <rPr>
        <sz val="10"/>
        <color theme="1"/>
        <rFont val="宋体"/>
        <charset val="134"/>
      </rPr>
      <t>刘克华</t>
    </r>
    <r>
      <rPr>
        <sz val="10"/>
        <color theme="1"/>
        <rFont val="Times New Roman"/>
        <charset val="134"/>
      </rPr>
      <t xml:space="preserve">           </t>
    </r>
    <r>
      <rPr>
        <sz val="10"/>
        <color theme="1"/>
        <rFont val="宋体"/>
        <charset val="134"/>
      </rPr>
      <t>黄三多</t>
    </r>
    <r>
      <rPr>
        <sz val="10"/>
        <color theme="1"/>
        <rFont val="Times New Roman"/>
        <charset val="134"/>
      </rPr>
      <t xml:space="preserve">           </t>
    </r>
    <r>
      <rPr>
        <sz val="10"/>
        <color theme="1"/>
        <rFont val="方正书宋_GBK"/>
        <charset val="134"/>
      </rPr>
      <t>王</t>
    </r>
    <r>
      <rPr>
        <sz val="10"/>
        <color theme="1"/>
        <rFont val="Times New Roman"/>
        <charset val="134"/>
      </rPr>
      <t xml:space="preserve">    </t>
    </r>
    <r>
      <rPr>
        <sz val="10"/>
        <color theme="1"/>
        <rFont val="方正书宋_GBK"/>
        <charset val="134"/>
      </rPr>
      <t>珏</t>
    </r>
    <r>
      <rPr>
        <sz val="10"/>
        <color theme="1"/>
        <rFont val="Times New Roman"/>
        <charset val="134"/>
      </rPr>
      <t xml:space="preserve">          </t>
    </r>
    <r>
      <rPr>
        <sz val="10"/>
        <color theme="1"/>
        <rFont val="宋体"/>
        <charset val="134"/>
      </rPr>
      <t>王少毅</t>
    </r>
  </si>
  <si>
    <r>
      <rPr>
        <sz val="10"/>
        <color theme="1"/>
        <rFont val="宋体"/>
        <charset val="134"/>
      </rPr>
      <t>审批科</t>
    </r>
    <r>
      <rPr>
        <sz val="10"/>
        <color theme="1"/>
        <rFont val="Times New Roman"/>
        <charset val="134"/>
      </rPr>
      <t xml:space="preserve">                      </t>
    </r>
    <r>
      <rPr>
        <sz val="10"/>
        <color theme="1"/>
        <rFont val="宋体"/>
        <charset val="134"/>
      </rPr>
      <t>规划科</t>
    </r>
    <r>
      <rPr>
        <sz val="10"/>
        <color theme="1"/>
        <rFont val="Times New Roman"/>
        <charset val="134"/>
      </rPr>
      <t xml:space="preserve">                 </t>
    </r>
    <r>
      <rPr>
        <sz val="10"/>
        <color theme="1"/>
        <rFont val="宋体"/>
        <charset val="134"/>
      </rPr>
      <t>利用科</t>
    </r>
    <r>
      <rPr>
        <sz val="10"/>
        <color theme="1"/>
        <rFont val="Times New Roman"/>
        <charset val="134"/>
      </rPr>
      <t xml:space="preserve">                  </t>
    </r>
    <r>
      <rPr>
        <sz val="10"/>
        <color theme="1"/>
        <rFont val="宋体"/>
        <charset val="134"/>
      </rPr>
      <t>用地科</t>
    </r>
    <r>
      <rPr>
        <sz val="10"/>
        <color theme="1"/>
        <rFont val="Times New Roman"/>
        <charset val="134"/>
      </rPr>
      <t xml:space="preserve">                                            </t>
    </r>
    <r>
      <rPr>
        <sz val="10"/>
        <color theme="1"/>
        <rFont val="宋体"/>
        <charset val="134"/>
      </rPr>
      <t>市政科</t>
    </r>
    <r>
      <rPr>
        <sz val="10"/>
        <color theme="1"/>
        <rFont val="Times New Roman"/>
        <charset val="134"/>
      </rPr>
      <t xml:space="preserve">                              </t>
    </r>
    <r>
      <rPr>
        <sz val="10"/>
        <color theme="1"/>
        <rFont val="宋体"/>
        <charset val="134"/>
      </rPr>
      <t>技术中心</t>
    </r>
  </si>
  <si>
    <r>
      <rPr>
        <sz val="10"/>
        <color theme="1"/>
        <rFont val="宋体"/>
        <charset val="134"/>
      </rPr>
      <t>潘志强</t>
    </r>
    <r>
      <rPr>
        <sz val="10"/>
        <color theme="1"/>
        <rFont val="Times New Roman"/>
        <charset val="134"/>
      </rPr>
      <t xml:space="preserve">          </t>
    </r>
    <r>
      <rPr>
        <sz val="10"/>
        <color theme="1"/>
        <rFont val="宋体"/>
        <charset val="134"/>
      </rPr>
      <t>蔡</t>
    </r>
    <r>
      <rPr>
        <sz val="10"/>
        <color theme="1"/>
        <rFont val="Times New Roman"/>
        <charset val="134"/>
      </rPr>
      <t xml:space="preserve">    </t>
    </r>
    <r>
      <rPr>
        <sz val="10"/>
        <color theme="1"/>
        <rFont val="宋体"/>
        <charset val="134"/>
      </rPr>
      <t>东</t>
    </r>
    <r>
      <rPr>
        <sz val="10"/>
        <color theme="1"/>
        <rFont val="Times New Roman"/>
        <charset val="134"/>
      </rPr>
      <t xml:space="preserve">              </t>
    </r>
    <r>
      <rPr>
        <sz val="10"/>
        <color theme="1"/>
        <rFont val="宋体"/>
        <charset val="134"/>
      </rPr>
      <t>洪东宏</t>
    </r>
    <r>
      <rPr>
        <sz val="10"/>
        <color theme="1"/>
        <rFont val="Times New Roman"/>
        <charset val="134"/>
      </rPr>
      <t xml:space="preserve">                    </t>
    </r>
    <r>
      <rPr>
        <sz val="10"/>
        <color theme="1"/>
        <rFont val="宋体"/>
        <charset val="134"/>
      </rPr>
      <t>王双彬</t>
    </r>
    <r>
      <rPr>
        <sz val="10"/>
        <color theme="1"/>
        <rFont val="Times New Roman"/>
        <charset val="134"/>
      </rPr>
      <t xml:space="preserve">             </t>
    </r>
    <r>
      <rPr>
        <sz val="10"/>
        <color theme="1"/>
        <rFont val="宋体"/>
        <charset val="134"/>
      </rPr>
      <t>张文杰</t>
    </r>
    <r>
      <rPr>
        <sz val="10"/>
        <color theme="1"/>
        <rFont val="Times New Roman"/>
        <charset val="134"/>
      </rPr>
      <t xml:space="preserve">      </t>
    </r>
    <r>
      <rPr>
        <sz val="10"/>
        <color theme="1"/>
        <rFont val="宋体"/>
        <charset val="134"/>
      </rPr>
      <t>郑志宏</t>
    </r>
  </si>
  <si>
    <t>1-4-2</t>
  </si>
  <si>
    <r>
      <rPr>
        <sz val="11"/>
        <rFont val="宋体"/>
        <charset val="134"/>
      </rPr>
      <t>统筹推进</t>
    </r>
    <r>
      <rPr>
        <sz val="11"/>
        <rFont val="Times New Roman"/>
        <charset val="134"/>
      </rPr>
      <t>“</t>
    </r>
    <r>
      <rPr>
        <sz val="11"/>
        <rFont val="宋体"/>
        <charset val="134"/>
      </rPr>
      <t>后埔</t>
    </r>
    <r>
      <rPr>
        <sz val="11"/>
        <rFont val="Times New Roman"/>
        <charset val="134"/>
      </rPr>
      <t>—</t>
    </r>
    <r>
      <rPr>
        <sz val="11"/>
        <rFont val="宋体"/>
        <charset val="134"/>
      </rPr>
      <t>蟳埔、中央商务区</t>
    </r>
    <r>
      <rPr>
        <sz val="11"/>
        <rFont val="Times New Roman"/>
        <charset val="134"/>
      </rPr>
      <t>—</t>
    </r>
    <r>
      <rPr>
        <sz val="11"/>
        <rFont val="宋体"/>
        <charset val="134"/>
      </rPr>
      <t>后渚莲垵</t>
    </r>
    <r>
      <rPr>
        <sz val="11"/>
        <rFont val="Times New Roman"/>
        <charset val="134"/>
      </rPr>
      <t>”</t>
    </r>
    <r>
      <rPr>
        <sz val="11"/>
        <rFont val="宋体"/>
        <charset val="134"/>
      </rPr>
      <t>建设，以中轴线景观提升、科研中心、总部经济区、金融服务区、东海邻里中心等核心项目作为引爆点带动繁荣。开展科创商务中心、海丝金融中心等核心项目规划服务，按照市政府计划安排2022年12月前完成出让。开展东海至城东通道研究、会议中心交通组织研究，积极配合项目业主，推进东海经八路、东滨大道、城东南浦山市政道路等项目规划研究论证审批工作。谋划推动北峰西华洋西片区等重要功能片区实施性城市设计，联动实施丰泽城东、北峰，鲤城江南、晋江晋东等组团，以</t>
    </r>
    <r>
      <rPr>
        <sz val="11"/>
        <rFont val="Times New Roman"/>
        <charset val="134"/>
      </rPr>
      <t>“</t>
    </r>
    <r>
      <rPr>
        <sz val="11"/>
        <rFont val="宋体"/>
        <charset val="134"/>
      </rPr>
      <t>重点片区</t>
    </r>
    <r>
      <rPr>
        <sz val="11"/>
        <rFont val="Times New Roman"/>
        <charset val="134"/>
      </rPr>
      <t>”</t>
    </r>
    <r>
      <rPr>
        <sz val="11"/>
        <rFont val="宋体"/>
        <charset val="134"/>
      </rPr>
      <t>带动</t>
    </r>
    <r>
      <rPr>
        <sz val="11"/>
        <rFont val="Times New Roman"/>
        <charset val="134"/>
      </rPr>
      <t>“</t>
    </r>
    <r>
      <rPr>
        <sz val="11"/>
        <rFont val="宋体"/>
        <charset val="134"/>
      </rPr>
      <t>整体成势</t>
    </r>
    <r>
      <rPr>
        <sz val="11"/>
        <rFont val="Times New Roman"/>
        <charset val="134"/>
      </rPr>
      <t>”</t>
    </r>
    <r>
      <rPr>
        <sz val="11"/>
        <rFont val="宋体"/>
        <charset val="134"/>
      </rPr>
      <t>。以打造“十五分钟生活圈”为抓手，注重产业培育、基础设施、公共服务配套、生态环境“四个优先”，将大尺度居住社区划分为若干个适宜尺度的居住单元，提高开发灵活性与公共街区密度，打造更为紧凑、运营高效的城市核心。</t>
    </r>
  </si>
  <si>
    <r>
      <rPr>
        <sz val="10"/>
        <color theme="1"/>
        <rFont val="宋体"/>
        <charset val="134"/>
      </rPr>
      <t>刘克华</t>
    </r>
    <r>
      <rPr>
        <sz val="10"/>
        <color theme="1"/>
        <rFont val="Times New Roman"/>
        <charset val="134"/>
      </rPr>
      <t xml:space="preserve">                  </t>
    </r>
    <r>
      <rPr>
        <sz val="10"/>
        <color theme="1"/>
        <rFont val="宋体"/>
        <charset val="134"/>
      </rPr>
      <t>黄三多</t>
    </r>
  </si>
  <si>
    <r>
      <rPr>
        <sz val="10"/>
        <color theme="1"/>
        <rFont val="宋体"/>
        <charset val="134"/>
      </rPr>
      <t>规划科</t>
    </r>
    <r>
      <rPr>
        <sz val="10"/>
        <color theme="1"/>
        <rFont val="Times New Roman"/>
        <charset val="134"/>
      </rPr>
      <t xml:space="preserve">               </t>
    </r>
    <r>
      <rPr>
        <sz val="10"/>
        <color theme="1"/>
        <rFont val="宋体"/>
        <charset val="134"/>
      </rPr>
      <t>用地科</t>
    </r>
    <r>
      <rPr>
        <sz val="10"/>
        <color theme="1"/>
        <rFont val="Times New Roman"/>
        <charset val="134"/>
      </rPr>
      <t xml:space="preserve">              </t>
    </r>
    <r>
      <rPr>
        <sz val="10"/>
        <color theme="1"/>
        <rFont val="宋体"/>
        <charset val="134"/>
      </rPr>
      <t>建景科</t>
    </r>
    <r>
      <rPr>
        <sz val="10"/>
        <color theme="1"/>
        <rFont val="Times New Roman"/>
        <charset val="134"/>
      </rPr>
      <t xml:space="preserve">               </t>
    </r>
    <r>
      <rPr>
        <sz val="10"/>
        <color theme="1"/>
        <rFont val="宋体"/>
        <charset val="134"/>
      </rPr>
      <t>市政科</t>
    </r>
  </si>
  <si>
    <r>
      <rPr>
        <sz val="10"/>
        <color theme="1"/>
        <rFont val="宋体"/>
        <charset val="134"/>
      </rPr>
      <t>蔡</t>
    </r>
    <r>
      <rPr>
        <sz val="10"/>
        <color theme="1"/>
        <rFont val="Times New Roman"/>
        <charset val="134"/>
      </rPr>
      <t xml:space="preserve">    </t>
    </r>
    <r>
      <rPr>
        <sz val="10"/>
        <color theme="1"/>
        <rFont val="宋体"/>
        <charset val="134"/>
      </rPr>
      <t>东</t>
    </r>
    <r>
      <rPr>
        <sz val="10"/>
        <color theme="1"/>
        <rFont val="Times New Roman"/>
        <charset val="134"/>
      </rPr>
      <t xml:space="preserve">           </t>
    </r>
    <r>
      <rPr>
        <sz val="10"/>
        <color theme="1"/>
        <rFont val="宋体"/>
        <charset val="134"/>
      </rPr>
      <t>王双彬</t>
    </r>
    <r>
      <rPr>
        <sz val="10"/>
        <color theme="1"/>
        <rFont val="Times New Roman"/>
        <charset val="134"/>
      </rPr>
      <t xml:space="preserve">       </t>
    </r>
    <r>
      <rPr>
        <sz val="10"/>
        <color theme="1"/>
        <rFont val="宋体"/>
        <charset val="134"/>
      </rPr>
      <t>金志森</t>
    </r>
    <r>
      <rPr>
        <sz val="10"/>
        <color theme="1"/>
        <rFont val="Times New Roman"/>
        <charset val="134"/>
      </rPr>
      <t xml:space="preserve">       </t>
    </r>
    <r>
      <rPr>
        <sz val="10"/>
        <color theme="1"/>
        <rFont val="宋体"/>
        <charset val="134"/>
      </rPr>
      <t>张文杰</t>
    </r>
  </si>
  <si>
    <t>1-5-1</t>
  </si>
  <si>
    <t>省政府工作责任分解（泉政办明传〔2022〕7号）、抓城建提品质（泉委办〔2022〕6号）、市委工作要点（泉委办〔2022〕18号）、市委市政府为民办实事（泉委办〔2022〕1号）、市《政府工作报告》责任分解（泉政办〔2022〕2号）</t>
  </si>
  <si>
    <r>
      <rPr>
        <sz val="11"/>
        <rFont val="宋体"/>
        <charset val="134"/>
      </rPr>
      <t>实施生态连绵工程和交通通达工程。加强城市安全运行管理，建设韧性城市。加快城镇燃气设施等更新改造，完善城市海绵系统。实施</t>
    </r>
    <r>
      <rPr>
        <sz val="11"/>
        <rFont val="Times New Roman"/>
        <charset val="134"/>
      </rPr>
      <t>“</t>
    </r>
    <r>
      <rPr>
        <sz val="11"/>
        <rFont val="宋体"/>
        <charset val="134"/>
      </rPr>
      <t>断头路</t>
    </r>
    <r>
      <rPr>
        <sz val="11"/>
        <rFont val="Times New Roman"/>
        <charset val="134"/>
      </rPr>
      <t>”“</t>
    </r>
    <r>
      <rPr>
        <sz val="11"/>
        <rFont val="宋体"/>
        <charset val="134"/>
      </rPr>
      <t>瓶颈路</t>
    </r>
    <r>
      <rPr>
        <sz val="11"/>
        <rFont val="Times New Roman"/>
        <charset val="134"/>
      </rPr>
      <t>”</t>
    </r>
    <r>
      <rPr>
        <sz val="11"/>
        <rFont val="宋体"/>
        <charset val="134"/>
      </rPr>
      <t>改造。实施新区组团工程，统筹推动地上地下一体开发，高标准推进城乡结合部、重要交通节点集中连片开发。</t>
    </r>
    <r>
      <rPr>
        <b/>
        <sz val="11"/>
        <rFont val="宋体"/>
        <charset val="134"/>
      </rPr>
      <t>（属省政府工作责任分解附件</t>
    </r>
    <r>
      <rPr>
        <b/>
        <sz val="11"/>
        <rFont val="Times New Roman"/>
        <charset val="134"/>
      </rPr>
      <t>2-P15</t>
    </r>
    <r>
      <rPr>
        <b/>
        <sz val="11"/>
        <rFont val="宋体"/>
        <charset val="134"/>
      </rPr>
      <t>，抓城建提品质P5、P7、P8，市委工作要点</t>
    </r>
    <r>
      <rPr>
        <b/>
        <sz val="11"/>
        <rFont val="Times New Roman"/>
        <charset val="134"/>
      </rPr>
      <t>P18</t>
    </r>
    <r>
      <rPr>
        <b/>
        <sz val="11"/>
        <rFont val="宋体"/>
        <charset val="134"/>
      </rPr>
      <t>，市委市政府为民办实事</t>
    </r>
    <r>
      <rPr>
        <b/>
        <sz val="11"/>
        <rFont val="Times New Roman"/>
        <charset val="134"/>
      </rPr>
      <t>P9</t>
    </r>
    <r>
      <rPr>
        <b/>
        <sz val="11"/>
        <rFont val="宋体"/>
        <charset val="134"/>
      </rPr>
      <t>，市《政府工作报告》责任分解</t>
    </r>
    <r>
      <rPr>
        <b/>
        <sz val="11"/>
        <rFont val="Times New Roman"/>
        <charset val="134"/>
      </rPr>
      <t>P5</t>
    </r>
    <r>
      <rPr>
        <b/>
        <sz val="11"/>
        <rFont val="宋体"/>
        <charset val="134"/>
      </rPr>
      <t xml:space="preserve">、P6）（5分） </t>
    </r>
  </si>
  <si>
    <r>
      <rPr>
        <sz val="11"/>
        <rFont val="宋体"/>
        <charset val="134"/>
      </rPr>
      <t>以</t>
    </r>
    <r>
      <rPr>
        <sz val="11"/>
        <rFont val="Times New Roman"/>
        <charset val="134"/>
      </rPr>
      <t>“</t>
    </r>
    <r>
      <rPr>
        <sz val="11"/>
        <rFont val="宋体"/>
        <charset val="134"/>
      </rPr>
      <t>全市统筹、分区落实、分期实施</t>
    </r>
    <r>
      <rPr>
        <sz val="11"/>
        <rFont val="Times New Roman"/>
        <charset val="134"/>
      </rPr>
      <t>”</t>
    </r>
    <r>
      <rPr>
        <sz val="11"/>
        <rFont val="宋体"/>
        <charset val="134"/>
      </rPr>
      <t>为生态连绵带规划建设主要思路，深化落实泉州生态连绵带统筹实施规划要求，弘扬海丝文化和推进山水田园城市建设，配合有关部门编制策划生成的生态连绵带项目方案。新建和改造提升城市绿道，结合生态连绵带和城建项目建设，通过新建改建城市道路来完善城市道路和优化路网结构，推动城市绿道建设和提升。积极配合推进滨海公园中轴线段、观音山生态治理等“绿满泉城”项目规划建设。</t>
    </r>
  </si>
  <si>
    <r>
      <rPr>
        <sz val="10"/>
        <color theme="1"/>
        <rFont val="宋体"/>
        <charset val="134"/>
      </rPr>
      <t>刘克华</t>
    </r>
    <r>
      <rPr>
        <sz val="10"/>
        <color theme="1"/>
        <rFont val="Times New Roman"/>
        <charset val="134"/>
      </rPr>
      <t xml:space="preserve">
</t>
    </r>
    <r>
      <rPr>
        <sz val="10"/>
        <color theme="1"/>
        <rFont val="宋体"/>
        <charset val="134"/>
      </rPr>
      <t>黄三多</t>
    </r>
  </si>
  <si>
    <r>
      <rPr>
        <sz val="10"/>
        <color theme="1"/>
        <rFont val="宋体"/>
        <charset val="134"/>
      </rPr>
      <t>规划科</t>
    </r>
    <r>
      <rPr>
        <sz val="10"/>
        <color theme="1"/>
        <rFont val="Times New Roman"/>
        <charset val="134"/>
      </rPr>
      <t xml:space="preserve">
</t>
    </r>
    <r>
      <rPr>
        <sz val="10"/>
        <color theme="1"/>
        <rFont val="宋体"/>
        <charset val="134"/>
      </rPr>
      <t>市政科</t>
    </r>
  </si>
  <si>
    <r>
      <rPr>
        <sz val="10"/>
        <color theme="1"/>
        <rFont val="宋体"/>
        <charset val="134"/>
      </rPr>
      <t>蔡</t>
    </r>
    <r>
      <rPr>
        <sz val="10"/>
        <color theme="1"/>
        <rFont val="Times New Roman"/>
        <charset val="0"/>
      </rPr>
      <t xml:space="preserve">    </t>
    </r>
    <r>
      <rPr>
        <sz val="10"/>
        <color theme="1"/>
        <rFont val="宋体"/>
        <charset val="134"/>
      </rPr>
      <t>东</t>
    </r>
    <r>
      <rPr>
        <sz val="10"/>
        <color theme="1"/>
        <rFont val="Times New Roman"/>
        <charset val="0"/>
      </rPr>
      <t xml:space="preserve">
</t>
    </r>
    <r>
      <rPr>
        <sz val="10"/>
        <color theme="1"/>
        <rFont val="宋体"/>
        <charset val="134"/>
      </rPr>
      <t>张文杰</t>
    </r>
  </si>
  <si>
    <t>1-5-2</t>
  </si>
  <si>
    <r>
      <rPr>
        <sz val="11"/>
        <rFont val="宋体"/>
        <charset val="134"/>
      </rPr>
      <t>立足海绵城市总体规划，推进海绵城市建设，开展海绵城市专项方案审查；加强对天然气行业发展的规划管理，有序推动天然气在泉州的普及应用。配合推动北峰经三南段、津淮街东延伸段等</t>
    </r>
    <r>
      <rPr>
        <sz val="11"/>
        <rFont val="Times New Roman"/>
        <charset val="134"/>
      </rPr>
      <t>“</t>
    </r>
    <r>
      <rPr>
        <sz val="11"/>
        <rFont val="宋体"/>
        <charset val="134"/>
      </rPr>
      <t>断头路、瓶颈路</t>
    </r>
    <r>
      <rPr>
        <sz val="11"/>
        <rFont val="Times New Roman"/>
        <charset val="134"/>
      </rPr>
      <t>”</t>
    </r>
    <r>
      <rPr>
        <sz val="11"/>
        <rFont val="宋体"/>
        <charset val="134"/>
      </rPr>
      <t>改造。全力配合新建1000个公共停车泊位。积极推进城市公共停车设施的规划建设，利用储备地建设公共停车位，并全力配合项目业主，开展平水庙停车场、档案馆立体停车场、城东迎晖路停车场等项目的规划审批工作，推动落地实施。实施住宅加装电梯等补短板项目。</t>
    </r>
  </si>
  <si>
    <r>
      <rPr>
        <sz val="10"/>
        <color theme="1"/>
        <rFont val="Times New Roman"/>
        <charset val="0"/>
      </rPr>
      <t>12</t>
    </r>
    <r>
      <rPr>
        <sz val="10"/>
        <color theme="1"/>
        <rFont val="方正书宋_GBK"/>
        <charset val="0"/>
      </rPr>
      <t>月底前</t>
    </r>
  </si>
  <si>
    <r>
      <rPr>
        <sz val="10"/>
        <color theme="1"/>
        <rFont val="宋体"/>
        <charset val="134"/>
      </rPr>
      <t>郑建南</t>
    </r>
    <r>
      <rPr>
        <sz val="10"/>
        <color theme="1"/>
        <rFont val="Times New Roman"/>
        <charset val="134"/>
      </rPr>
      <t xml:space="preserve">             </t>
    </r>
    <r>
      <rPr>
        <sz val="10"/>
        <color theme="1"/>
        <rFont val="宋体"/>
        <charset val="134"/>
      </rPr>
      <t>黄三多
刘克华</t>
    </r>
  </si>
  <si>
    <r>
      <rPr>
        <sz val="10"/>
        <color theme="1"/>
        <rFont val="宋体"/>
        <charset val="134"/>
      </rPr>
      <t>市政科</t>
    </r>
    <r>
      <rPr>
        <sz val="10"/>
        <color theme="1"/>
        <rFont val="Times New Roman"/>
        <charset val="134"/>
      </rPr>
      <t xml:space="preserve">                  </t>
    </r>
    <r>
      <rPr>
        <sz val="10"/>
        <color theme="1"/>
        <rFont val="宋体"/>
        <charset val="134"/>
      </rPr>
      <t>储备中心</t>
    </r>
  </si>
  <si>
    <r>
      <rPr>
        <sz val="10"/>
        <color theme="1"/>
        <rFont val="宋体"/>
        <charset val="134"/>
      </rPr>
      <t>郭根才</t>
    </r>
    <r>
      <rPr>
        <sz val="10"/>
        <color theme="1"/>
        <rFont val="Times New Roman"/>
        <charset val="134"/>
      </rPr>
      <t xml:space="preserve"> </t>
    </r>
    <r>
      <rPr>
        <sz val="10"/>
        <color theme="1"/>
        <rFont val="宋体"/>
        <charset val="134"/>
      </rPr>
      <t>张文杰</t>
    </r>
    <r>
      <rPr>
        <sz val="10"/>
        <color theme="1"/>
        <rFont val="Times New Roman"/>
        <charset val="134"/>
      </rPr>
      <t xml:space="preserve">
</t>
    </r>
    <r>
      <rPr>
        <sz val="10"/>
        <color theme="1"/>
        <rFont val="宋体"/>
        <charset val="134"/>
      </rPr>
      <t>金志森</t>
    </r>
    <r>
      <rPr>
        <sz val="10"/>
        <color theme="1"/>
        <rFont val="Times New Roman"/>
        <charset val="134"/>
      </rPr>
      <t xml:space="preserve"> </t>
    </r>
  </si>
  <si>
    <t>1-5-3</t>
  </si>
  <si>
    <t>根据先地下后地上原则，落实地下空间开发利用规划修编；配合业主推进地下空间商业、停车场等开发利用，推动后渚大桥西节点、城东至北峰快速通道环城路等交通节点建设。落实聚城畅通专项行动，积极配合业主开展站前大道南延伸等项目的方案设计和规划审查、审批工作。推动珑景湾二期过街天桥、五星村等过街天桥的规划审批。</t>
  </si>
  <si>
    <t>黄三多</t>
  </si>
  <si>
    <r>
      <rPr>
        <sz val="10"/>
        <color theme="1"/>
        <rFont val="宋体"/>
        <charset val="134"/>
      </rPr>
      <t>市政科</t>
    </r>
    <r>
      <rPr>
        <sz val="10"/>
        <color theme="1"/>
        <rFont val="Times New Roman"/>
        <charset val="134"/>
      </rPr>
      <t xml:space="preserve">
</t>
    </r>
    <r>
      <rPr>
        <sz val="10"/>
        <color theme="1"/>
        <rFont val="宋体"/>
        <charset val="134"/>
      </rPr>
      <t>建景科</t>
    </r>
  </si>
  <si>
    <t>张文杰</t>
  </si>
  <si>
    <t>1-6-1</t>
  </si>
  <si>
    <t>市《政府工作报告》责任分解（泉政办〔2022〕2号）、工业（产业）园区标准化建设（泉委办〔2022〕3号）、抓城建提品质（泉委办〔2022〕6号）、省政府工作责任分解（泉政办明传〔2022〕7号）、制造业数字化转型（泉政办〔2022〕21号）、“涌泉”行动（泉委办发〔2022〕5号）</t>
  </si>
  <si>
    <r>
      <rPr>
        <sz val="11"/>
        <rFont val="宋体"/>
        <charset val="134"/>
      </rPr>
      <t>加快工业用地供地。实施</t>
    </r>
    <r>
      <rPr>
        <sz val="11"/>
        <rFont val="Times New Roman"/>
        <charset val="134"/>
      </rPr>
      <t>“</t>
    </r>
    <r>
      <rPr>
        <sz val="11"/>
        <rFont val="宋体"/>
        <charset val="134"/>
      </rPr>
      <t>工业园区标准化建设</t>
    </r>
    <r>
      <rPr>
        <sz val="11"/>
        <rFont val="Times New Roman"/>
        <charset val="134"/>
      </rPr>
      <t>”</t>
    </r>
    <r>
      <rPr>
        <sz val="11"/>
        <rFont val="宋体"/>
        <charset val="134"/>
      </rPr>
      <t>专项行动。加快布局一批众创空间等产业综合体、创新综合体。提升园区基础设施水平。深化要素市场化配置改革，稳妥推进集体经营性建设用地入市。（</t>
    </r>
    <r>
      <rPr>
        <b/>
        <sz val="11"/>
        <rFont val="宋体"/>
        <charset val="134"/>
      </rPr>
      <t>属市《政府工作报告》责任分解</t>
    </r>
    <r>
      <rPr>
        <b/>
        <sz val="11"/>
        <rFont val="Times New Roman"/>
        <charset val="134"/>
      </rPr>
      <t>P2</t>
    </r>
    <r>
      <rPr>
        <b/>
        <sz val="11"/>
        <rFont val="宋体"/>
        <charset val="134"/>
      </rPr>
      <t>，工业（产业）园区标准化建设P3、</t>
    </r>
    <r>
      <rPr>
        <b/>
        <sz val="11"/>
        <rFont val="Times New Roman"/>
        <charset val="134"/>
      </rPr>
      <t>P5</t>
    </r>
    <r>
      <rPr>
        <b/>
        <sz val="11"/>
        <rFont val="宋体"/>
        <charset val="134"/>
      </rPr>
      <t>、P8，省政府工作责任分解附件</t>
    </r>
    <r>
      <rPr>
        <b/>
        <sz val="11"/>
        <rFont val="Times New Roman"/>
        <charset val="134"/>
      </rPr>
      <t>2-P8</t>
    </r>
    <r>
      <rPr>
        <b/>
        <sz val="11"/>
        <rFont val="宋体"/>
        <charset val="134"/>
      </rPr>
      <t>，抓城建提品质</t>
    </r>
    <r>
      <rPr>
        <b/>
        <sz val="11"/>
        <rFont val="Times New Roman"/>
        <charset val="134"/>
      </rPr>
      <t>P2</t>
    </r>
    <r>
      <rPr>
        <b/>
        <sz val="11"/>
        <rFont val="宋体"/>
        <charset val="134"/>
      </rPr>
      <t>，制造业数字化转型</t>
    </r>
    <r>
      <rPr>
        <b/>
        <sz val="11"/>
        <rFont val="Times New Roman"/>
        <charset val="134"/>
      </rPr>
      <t>P26,“</t>
    </r>
    <r>
      <rPr>
        <b/>
        <sz val="11"/>
        <rFont val="宋体"/>
        <charset val="134"/>
      </rPr>
      <t>涌泉</t>
    </r>
    <r>
      <rPr>
        <b/>
        <sz val="11"/>
        <rFont val="Times New Roman"/>
        <charset val="134"/>
      </rPr>
      <t>”</t>
    </r>
    <r>
      <rPr>
        <b/>
        <sz val="11"/>
        <rFont val="宋体"/>
        <charset val="134"/>
      </rPr>
      <t>行动</t>
    </r>
    <r>
      <rPr>
        <b/>
        <sz val="11"/>
        <rFont val="Times New Roman"/>
        <charset val="134"/>
      </rPr>
      <t>P8</t>
    </r>
    <r>
      <rPr>
        <sz val="11"/>
        <rFont val="宋体"/>
        <charset val="134"/>
      </rPr>
      <t>）</t>
    </r>
    <r>
      <rPr>
        <b/>
        <sz val="11"/>
        <rFont val="宋体"/>
        <charset val="134"/>
      </rPr>
      <t xml:space="preserve">（4分） </t>
    </r>
  </si>
  <si>
    <t>开展泉州市批而未供土地的清理处置工作，制定并组织实施《泉州批而未供闲置土地专项行动方案》，加快中心市区闲置土地清理处置进度，指导、督促县（市、区）进一步采取有效措施，抓紧清理处置批而未供和闲置土地，加快盘活批而未供与闲置土地，促进土地节约集约利用，确保完成自然资源部下达的年度批而未供和闲置土地处置任务。</t>
  </si>
  <si>
    <r>
      <rPr>
        <sz val="10"/>
        <color theme="1"/>
        <rFont val="宋体"/>
        <charset val="134"/>
      </rPr>
      <t>王</t>
    </r>
    <r>
      <rPr>
        <sz val="10"/>
        <color theme="1"/>
        <rFont val="Times New Roman"/>
        <charset val="134"/>
      </rPr>
      <t xml:space="preserve">    </t>
    </r>
    <r>
      <rPr>
        <sz val="10"/>
        <color theme="1"/>
        <rFont val="宋体"/>
        <charset val="134"/>
      </rPr>
      <t>玨</t>
    </r>
  </si>
  <si>
    <t>利用科</t>
  </si>
  <si>
    <t>洪东宏</t>
  </si>
  <si>
    <t>1-6-2</t>
  </si>
  <si>
    <t>坚持节约集约用地，支持低效用地再开发，盘活利用存量工业用地。指导泉州软件园和丰泽建筑产业园规划方案设计，推动标准化园区建设，坚持以产兴城，产城融合发展。积极配合园区项目业主，开展园区市政基础设施规划统筹研究，并结合园区的建设时序，配合同步推进园区市政基础设施建设，满足园区市政给排水、电力、电信、供气等市政设施要求。按省自然资源厅部署要求，探索“标准地”出让工作。按自然资源部、省自然资源厅统一部署，结合泉州市实际，稳妥推进集体经营性建设用地入市工作。</t>
  </si>
  <si>
    <r>
      <rPr>
        <sz val="10"/>
        <color theme="1"/>
        <rFont val="宋体"/>
        <charset val="134"/>
      </rPr>
      <t>刘克华</t>
    </r>
    <r>
      <rPr>
        <sz val="10"/>
        <color theme="1"/>
        <rFont val="Times New Roman"/>
        <charset val="134"/>
      </rPr>
      <t xml:space="preserve">           </t>
    </r>
    <r>
      <rPr>
        <sz val="10"/>
        <color theme="1"/>
        <rFont val="宋体"/>
        <charset val="134"/>
      </rPr>
      <t>王</t>
    </r>
    <r>
      <rPr>
        <sz val="10"/>
        <color theme="1"/>
        <rFont val="Times New Roman"/>
        <charset val="134"/>
      </rPr>
      <t xml:space="preserve">     </t>
    </r>
    <r>
      <rPr>
        <sz val="10"/>
        <color theme="1"/>
        <rFont val="宋体"/>
        <charset val="134"/>
      </rPr>
      <t>玨</t>
    </r>
  </si>
  <si>
    <r>
      <rPr>
        <sz val="10"/>
        <color theme="1"/>
        <rFont val="宋体"/>
        <charset val="134"/>
      </rPr>
      <t>利用科</t>
    </r>
    <r>
      <rPr>
        <sz val="10"/>
        <color theme="1"/>
        <rFont val="Times New Roman"/>
        <charset val="134"/>
      </rPr>
      <t xml:space="preserve">                  </t>
    </r>
    <r>
      <rPr>
        <sz val="10"/>
        <color theme="1"/>
        <rFont val="宋体"/>
        <charset val="134"/>
      </rPr>
      <t>用地科</t>
    </r>
    <r>
      <rPr>
        <sz val="10"/>
        <color theme="1"/>
        <rFont val="Times New Roman"/>
        <charset val="134"/>
      </rPr>
      <t xml:space="preserve">                </t>
    </r>
    <r>
      <rPr>
        <sz val="10"/>
        <color theme="1"/>
        <rFont val="宋体"/>
        <charset val="134"/>
      </rPr>
      <t>规划科</t>
    </r>
    <r>
      <rPr>
        <sz val="10"/>
        <color theme="1"/>
        <rFont val="Times New Roman"/>
        <charset val="134"/>
      </rPr>
      <t xml:space="preserve">                   </t>
    </r>
    <r>
      <rPr>
        <sz val="10"/>
        <color theme="1"/>
        <rFont val="宋体"/>
        <charset val="134"/>
      </rPr>
      <t>市政科</t>
    </r>
  </si>
  <si>
    <r>
      <rPr>
        <sz val="10"/>
        <color theme="1"/>
        <rFont val="宋体"/>
        <charset val="134"/>
      </rPr>
      <t>洪东宏</t>
    </r>
    <r>
      <rPr>
        <sz val="10"/>
        <color theme="1"/>
        <rFont val="Times New Roman"/>
        <charset val="134"/>
      </rPr>
      <t xml:space="preserve">          </t>
    </r>
    <r>
      <rPr>
        <sz val="10"/>
        <color theme="1"/>
        <rFont val="宋体"/>
        <charset val="134"/>
      </rPr>
      <t>王双彬</t>
    </r>
    <r>
      <rPr>
        <sz val="10"/>
        <color theme="1"/>
        <rFont val="Times New Roman"/>
        <charset val="134"/>
      </rPr>
      <t xml:space="preserve">          </t>
    </r>
    <r>
      <rPr>
        <sz val="10"/>
        <color theme="1"/>
        <rFont val="宋体"/>
        <charset val="134"/>
      </rPr>
      <t>蔡</t>
    </r>
    <r>
      <rPr>
        <sz val="10"/>
        <color theme="1"/>
        <rFont val="Times New Roman"/>
        <charset val="134"/>
      </rPr>
      <t xml:space="preserve">    </t>
    </r>
    <r>
      <rPr>
        <sz val="10"/>
        <color theme="1"/>
        <rFont val="宋体"/>
        <charset val="134"/>
      </rPr>
      <t>东</t>
    </r>
    <r>
      <rPr>
        <sz val="10"/>
        <color theme="1"/>
        <rFont val="Times New Roman"/>
        <charset val="134"/>
      </rPr>
      <t xml:space="preserve">           </t>
    </r>
    <r>
      <rPr>
        <sz val="10"/>
        <color theme="1"/>
        <rFont val="宋体"/>
        <charset val="134"/>
      </rPr>
      <t>张文杰</t>
    </r>
  </si>
  <si>
    <t>职       能      工    作 目 标     ︵
75分
︶</t>
  </si>
  <si>
    <t>1-7-1</t>
  </si>
  <si>
    <r>
      <rPr>
        <sz val="9"/>
        <rFont val="宋体"/>
        <charset val="134"/>
      </rPr>
      <t>生态环境保护（泉委办发〔</t>
    </r>
    <r>
      <rPr>
        <sz val="9"/>
        <rFont val="Times New Roman"/>
        <charset val="134"/>
      </rPr>
      <t>2021</t>
    </r>
    <r>
      <rPr>
        <sz val="9"/>
        <rFont val="宋体"/>
        <charset val="134"/>
      </rPr>
      <t>〕</t>
    </r>
    <r>
      <rPr>
        <sz val="9"/>
        <rFont val="Times New Roman"/>
        <charset val="134"/>
      </rPr>
      <t>14</t>
    </r>
    <r>
      <rPr>
        <sz val="9"/>
        <rFont val="宋体"/>
        <charset val="134"/>
      </rPr>
      <t>号）</t>
    </r>
  </si>
  <si>
    <r>
      <rPr>
        <sz val="11"/>
        <rFont val="宋体"/>
        <charset val="134"/>
      </rPr>
      <t>负责自然资源调查监测评价、统一确权登记、保护和合理开发利用，指导节约集约利用，建立健全源头保护和全过程修复治理相结合的工作机制。负责组织开展全民所有自然资源资产核算，编制全民所有自然资源资产负债表。（</t>
    </r>
    <r>
      <rPr>
        <b/>
        <sz val="11"/>
        <rFont val="宋体"/>
        <charset val="134"/>
      </rPr>
      <t>属生态环境保护</t>
    </r>
    <r>
      <rPr>
        <b/>
        <sz val="11"/>
        <rFont val="Times New Roman"/>
        <charset val="134"/>
      </rPr>
      <t>P17</t>
    </r>
    <r>
      <rPr>
        <sz val="11"/>
        <rFont val="宋体"/>
        <charset val="134"/>
      </rPr>
      <t>）</t>
    </r>
    <r>
      <rPr>
        <b/>
        <sz val="11"/>
        <rFont val="宋体"/>
        <charset val="134"/>
      </rPr>
      <t>（4分）</t>
    </r>
    <r>
      <rPr>
        <sz val="11"/>
        <rFont val="宋体"/>
        <charset val="134"/>
      </rPr>
      <t xml:space="preserve"> </t>
    </r>
  </si>
  <si>
    <r>
      <rPr>
        <sz val="11"/>
        <rFont val="宋体"/>
        <charset val="134"/>
      </rPr>
      <t>以</t>
    </r>
    <r>
      <rPr>
        <sz val="11"/>
        <rFont val="Times New Roman"/>
        <charset val="134"/>
      </rPr>
      <t>“</t>
    </r>
    <r>
      <rPr>
        <sz val="11"/>
        <rFont val="宋体"/>
        <charset val="134"/>
      </rPr>
      <t>三调</t>
    </r>
    <r>
      <rPr>
        <sz val="11"/>
        <rFont val="Times New Roman"/>
        <charset val="134"/>
      </rPr>
      <t>”</t>
    </r>
    <r>
      <rPr>
        <sz val="11"/>
        <rFont val="宋体"/>
        <charset val="134"/>
      </rPr>
      <t>成果为基础，督促县（市、区）开展自然资源地籍调查工作，掌握全市国土利用现状变化情况。组织开展自然资源专业性调查。按照年度工作计划，对新增自然保护地及全民所有单项自然资源开展统一确权登记。完成省对市绩效考评指标（单位地区生产总值建设用地面积（错年值））的数据采集工作。</t>
    </r>
  </si>
  <si>
    <t>郑建南</t>
  </si>
  <si>
    <r>
      <rPr>
        <sz val="10"/>
        <color theme="1"/>
        <rFont val="宋体"/>
        <charset val="134"/>
      </rPr>
      <t>调查科</t>
    </r>
    <r>
      <rPr>
        <sz val="10"/>
        <color theme="1"/>
        <rFont val="Times New Roman"/>
        <charset val="134"/>
      </rPr>
      <t xml:space="preserve">
</t>
    </r>
    <r>
      <rPr>
        <sz val="10"/>
        <color theme="1"/>
        <rFont val="宋体"/>
        <charset val="134"/>
      </rPr>
      <t>（登记局）</t>
    </r>
  </si>
  <si>
    <t>方向阳</t>
  </si>
  <si>
    <t>1-7-2</t>
  </si>
  <si>
    <t>编制《全民所有自然资源资产所有权委托代理机制试点方案》，编制泉州市政府代理履行所有者职责的自然资源清单。积极指导石狮、永春开展全民所有自然资源资产所有权委托代理机制试点工作。</t>
  </si>
  <si>
    <r>
      <rPr>
        <sz val="10"/>
        <color theme="1"/>
        <rFont val="宋体"/>
        <charset val="134"/>
      </rPr>
      <t>王</t>
    </r>
    <r>
      <rPr>
        <sz val="10"/>
        <color theme="1"/>
        <rFont val="Times New Roman"/>
        <charset val="134"/>
      </rPr>
      <t xml:space="preserve">     </t>
    </r>
    <r>
      <rPr>
        <sz val="10"/>
        <color theme="1"/>
        <rFont val="宋体"/>
        <charset val="134"/>
      </rPr>
      <t>玨</t>
    </r>
  </si>
  <si>
    <t>1-8-1</t>
  </si>
  <si>
    <r>
      <rPr>
        <sz val="8"/>
        <rFont val="宋体"/>
        <charset val="134"/>
      </rPr>
      <t>市《政府工作报告》责任分解（泉政办〔</t>
    </r>
    <r>
      <rPr>
        <sz val="8"/>
        <rFont val="Times New Roman"/>
        <charset val="134"/>
      </rPr>
      <t>2022</t>
    </r>
    <r>
      <rPr>
        <sz val="8"/>
        <rFont val="宋体"/>
        <charset val="134"/>
      </rPr>
      <t>〕</t>
    </r>
    <r>
      <rPr>
        <sz val="8"/>
        <rFont val="Times New Roman"/>
        <charset val="134"/>
      </rPr>
      <t>2</t>
    </r>
    <r>
      <rPr>
        <sz val="8"/>
        <rFont val="宋体"/>
        <charset val="134"/>
      </rPr>
      <t>号）、乡村振兴（泉政办〔</t>
    </r>
    <r>
      <rPr>
        <sz val="8"/>
        <rFont val="Times New Roman"/>
        <charset val="134"/>
      </rPr>
      <t>2022</t>
    </r>
    <r>
      <rPr>
        <sz val="8"/>
        <rFont val="宋体"/>
        <charset val="134"/>
      </rPr>
      <t>〕</t>
    </r>
    <r>
      <rPr>
        <sz val="8"/>
        <rFont val="Times New Roman"/>
        <charset val="134"/>
      </rPr>
      <t>17</t>
    </r>
    <r>
      <rPr>
        <sz val="8"/>
        <rFont val="宋体"/>
        <charset val="134"/>
      </rPr>
      <t>号）、市委工作要点（泉委办〔</t>
    </r>
    <r>
      <rPr>
        <sz val="8"/>
        <rFont val="Times New Roman"/>
        <charset val="134"/>
      </rPr>
      <t>2022</t>
    </r>
    <r>
      <rPr>
        <sz val="8"/>
        <rFont val="宋体"/>
        <charset val="134"/>
      </rPr>
      <t>〕</t>
    </r>
    <r>
      <rPr>
        <sz val="8"/>
        <rFont val="Times New Roman"/>
        <charset val="134"/>
      </rPr>
      <t>18</t>
    </r>
    <r>
      <rPr>
        <sz val="8"/>
        <rFont val="宋体"/>
        <charset val="134"/>
      </rPr>
      <t>号）、市委市政府为民办实事（泉委办〔2022〕1号）、抓城建提品质（泉委办〔2022〕6号）</t>
    </r>
  </si>
  <si>
    <r>
      <rPr>
        <sz val="11"/>
        <rFont val="宋体"/>
        <charset val="134"/>
      </rPr>
      <t>统筹村庄规划建设，实施</t>
    </r>
    <r>
      <rPr>
        <sz val="11"/>
        <rFont val="Times New Roman"/>
        <charset val="134"/>
      </rPr>
      <t>“</t>
    </r>
    <r>
      <rPr>
        <sz val="11"/>
        <rFont val="宋体"/>
        <charset val="134"/>
      </rPr>
      <t>乡村振兴</t>
    </r>
    <r>
      <rPr>
        <sz val="11"/>
        <rFont val="Times New Roman"/>
        <charset val="134"/>
      </rPr>
      <t>”</t>
    </r>
    <r>
      <rPr>
        <sz val="11"/>
        <rFont val="宋体"/>
        <charset val="134"/>
      </rPr>
      <t>专项行动。</t>
    </r>
    <r>
      <rPr>
        <b/>
        <sz val="11"/>
        <rFont val="宋体"/>
        <charset val="134"/>
      </rPr>
      <t>（属市委工作要点责任分解</t>
    </r>
    <r>
      <rPr>
        <b/>
        <sz val="11"/>
        <rFont val="Times New Roman"/>
        <charset val="134"/>
      </rPr>
      <t>P9</t>
    </r>
    <r>
      <rPr>
        <b/>
        <sz val="11"/>
        <rFont val="宋体"/>
        <charset val="134"/>
      </rPr>
      <t>，市《政府工作报告》责任分解</t>
    </r>
    <r>
      <rPr>
        <b/>
        <sz val="11"/>
        <rFont val="Times New Roman"/>
        <charset val="134"/>
      </rPr>
      <t>P7</t>
    </r>
    <r>
      <rPr>
        <b/>
        <sz val="11"/>
        <rFont val="宋体"/>
        <charset val="134"/>
      </rPr>
      <t>，乡村振兴</t>
    </r>
    <r>
      <rPr>
        <b/>
        <sz val="11"/>
        <rFont val="Times New Roman"/>
        <charset val="134"/>
      </rPr>
      <t>2022</t>
    </r>
    <r>
      <rPr>
        <b/>
        <sz val="11"/>
        <rFont val="宋体"/>
        <charset val="134"/>
      </rPr>
      <t>年度重点工作责任分解</t>
    </r>
    <r>
      <rPr>
        <b/>
        <sz val="11"/>
        <rFont val="Times New Roman"/>
        <charset val="134"/>
      </rPr>
      <t>P16</t>
    </r>
    <r>
      <rPr>
        <b/>
        <sz val="11"/>
        <rFont val="宋体"/>
        <charset val="134"/>
      </rPr>
      <t>，抓城建提品质P9，市委市政府为民办实事P7</t>
    </r>
    <r>
      <rPr>
        <b/>
        <sz val="11"/>
        <rFont val="Times New Roman"/>
        <charset val="134"/>
      </rPr>
      <t>)</t>
    </r>
    <r>
      <rPr>
        <b/>
        <sz val="11"/>
        <rFont val="宋体"/>
        <charset val="134"/>
      </rPr>
      <t xml:space="preserve">（4分） </t>
    </r>
  </si>
  <si>
    <r>
      <rPr>
        <sz val="11"/>
        <rFont val="宋体"/>
        <charset val="134"/>
      </rPr>
      <t>督促指导全市</t>
    </r>
    <r>
      <rPr>
        <sz val="11"/>
        <rFont val="Times New Roman"/>
        <charset val="134"/>
      </rPr>
      <t>10</t>
    </r>
    <r>
      <rPr>
        <sz val="11"/>
        <rFont val="宋体"/>
        <charset val="134"/>
      </rPr>
      <t>个县（市、区）继续实施村庄规划编制专项行动，有序推进</t>
    </r>
    <r>
      <rPr>
        <sz val="11"/>
        <rFont val="Times New Roman"/>
        <charset val="134"/>
      </rPr>
      <t>1012</t>
    </r>
    <r>
      <rPr>
        <sz val="11"/>
        <rFont val="宋体"/>
        <charset val="134"/>
      </rPr>
      <t>个应编村庄的规划编制工作，</t>
    </r>
    <r>
      <rPr>
        <sz val="11"/>
        <rFont val="Times New Roman"/>
        <charset val="134"/>
      </rPr>
      <t>2022</t>
    </r>
    <r>
      <rPr>
        <sz val="11"/>
        <rFont val="宋体"/>
        <charset val="134"/>
      </rPr>
      <t>年底前累计完成</t>
    </r>
    <r>
      <rPr>
        <sz val="11"/>
        <rFont val="Times New Roman"/>
        <charset val="134"/>
      </rPr>
      <t>75%</t>
    </r>
    <r>
      <rPr>
        <sz val="11"/>
        <rFont val="宋体"/>
        <charset val="134"/>
      </rPr>
      <t>以上应编任务，为全面提升乡村建设品质，促进乡村振兴发展，做精做美新农村提供有力支撑，改造提升历史文化名村传统村落。</t>
    </r>
  </si>
  <si>
    <t>王少毅</t>
  </si>
  <si>
    <t>村镇科</t>
  </si>
  <si>
    <t>王双明</t>
  </si>
  <si>
    <t>1-8-2</t>
  </si>
  <si>
    <t>实行村庄规划编制进度奖惩通报制度，督办村庄规划编制工作。统筹安排泉州市村庄规划经费补助，加大对村庄规划编制项目的扶持力度。评选村庄规划成果优秀案例，提升村庄规划成果质量。协同市住建局和农业农村局开展裸房集中攻坚整治。</t>
  </si>
  <si>
    <t>1-9-1</t>
  </si>
  <si>
    <r>
      <rPr>
        <sz val="9"/>
        <rFont val="宋体"/>
        <charset val="134"/>
      </rPr>
      <t>市委工作要点（泉委办〔</t>
    </r>
    <r>
      <rPr>
        <sz val="9"/>
        <rFont val="Times New Roman"/>
        <charset val="134"/>
      </rPr>
      <t>2022</t>
    </r>
    <r>
      <rPr>
        <sz val="9"/>
        <rFont val="宋体"/>
        <charset val="134"/>
      </rPr>
      <t>〕</t>
    </r>
    <r>
      <rPr>
        <sz val="9"/>
        <rFont val="Times New Roman"/>
        <charset val="134"/>
      </rPr>
      <t>18</t>
    </r>
    <r>
      <rPr>
        <sz val="9"/>
        <rFont val="宋体"/>
        <charset val="134"/>
      </rPr>
      <t>号）、市《政府工作报告》责任分解（泉政办〔</t>
    </r>
    <r>
      <rPr>
        <sz val="9"/>
        <rFont val="Times New Roman"/>
        <charset val="134"/>
      </rPr>
      <t>2022</t>
    </r>
    <r>
      <rPr>
        <sz val="9"/>
        <rFont val="宋体"/>
        <charset val="134"/>
      </rPr>
      <t>〕</t>
    </r>
    <r>
      <rPr>
        <sz val="9"/>
        <rFont val="Times New Roman"/>
        <charset val="134"/>
      </rPr>
      <t>2</t>
    </r>
    <r>
      <rPr>
        <sz val="9"/>
        <rFont val="宋体"/>
        <charset val="134"/>
      </rPr>
      <t>号）、旅游业高质量发展（泉政文〔</t>
    </r>
    <r>
      <rPr>
        <sz val="9"/>
        <rFont val="Times New Roman"/>
        <charset val="134"/>
      </rPr>
      <t>2022</t>
    </r>
    <r>
      <rPr>
        <sz val="9"/>
        <rFont val="宋体"/>
        <charset val="134"/>
      </rPr>
      <t>〕</t>
    </r>
    <r>
      <rPr>
        <sz val="9"/>
        <rFont val="Times New Roman"/>
        <charset val="134"/>
      </rPr>
      <t>7</t>
    </r>
    <r>
      <rPr>
        <sz val="9"/>
        <rFont val="宋体"/>
        <charset val="134"/>
      </rPr>
      <t>号）、抓城建提品质(泉委办〔2022〕6号)</t>
    </r>
  </si>
  <si>
    <r>
      <rPr>
        <sz val="11"/>
        <rFont val="宋体"/>
        <charset val="134"/>
      </rPr>
      <t>在世界遗产保护利用、中心市区一体化开发建设管理等领域，打响更多具有泉州特色亮点的改革品牌。实施历史文化名城保护条例，出台世界遗产管理规划，构建市级统筹、跨部门跨区域整体联动的保护体系。支持泉州古城创建国家级旅游度假区。</t>
    </r>
    <r>
      <rPr>
        <b/>
        <sz val="11"/>
        <rFont val="宋体"/>
        <charset val="134"/>
      </rPr>
      <t>（属市委工作要点责任分解</t>
    </r>
    <r>
      <rPr>
        <b/>
        <sz val="11"/>
        <rFont val="Times New Roman"/>
        <charset val="134"/>
      </rPr>
      <t>P4</t>
    </r>
    <r>
      <rPr>
        <b/>
        <sz val="11"/>
        <rFont val="宋体"/>
        <charset val="134"/>
      </rPr>
      <t>，市《政府工作报告》责任分解</t>
    </r>
    <r>
      <rPr>
        <b/>
        <sz val="11"/>
        <rFont val="Times New Roman"/>
        <charset val="134"/>
      </rPr>
      <t>P10</t>
    </r>
    <r>
      <rPr>
        <b/>
        <sz val="11"/>
        <rFont val="宋体"/>
        <charset val="134"/>
      </rPr>
      <t>，旅游业高质量发展</t>
    </r>
    <r>
      <rPr>
        <b/>
        <sz val="11"/>
        <rFont val="Times New Roman"/>
        <charset val="134"/>
      </rPr>
      <t>P8</t>
    </r>
    <r>
      <rPr>
        <b/>
        <sz val="11"/>
        <rFont val="宋体"/>
        <charset val="134"/>
      </rPr>
      <t>，抓城建提品质P8</t>
    </r>
    <r>
      <rPr>
        <b/>
        <sz val="11"/>
        <rFont val="Times New Roman"/>
        <charset val="134"/>
      </rPr>
      <t>)</t>
    </r>
    <r>
      <rPr>
        <b/>
        <sz val="11"/>
        <rFont val="宋体"/>
        <charset val="134"/>
      </rPr>
      <t xml:space="preserve">（4分） </t>
    </r>
  </si>
  <si>
    <r>
      <rPr>
        <sz val="11"/>
        <rFont val="宋体"/>
        <charset val="134"/>
      </rPr>
      <t>组织制定泉州世界遗产联合技术审查制度，并配合市文旅局制定泉州世界遗产监测预警、专家咨询、遗产影响评估、地下文物埋藏区管理及联合执法检查等</t>
    </r>
    <r>
      <rPr>
        <sz val="11"/>
        <rFont val="Times New Roman"/>
        <charset val="134"/>
      </rPr>
      <t>5</t>
    </r>
    <r>
      <rPr>
        <sz val="11"/>
        <rFont val="宋体"/>
        <charset val="134"/>
      </rPr>
      <t>项制度。开展《泉州系列遗产管理规划》编制报批和</t>
    </r>
    <r>
      <rPr>
        <sz val="11"/>
        <rFont val="Times New Roman"/>
        <charset val="134"/>
      </rPr>
      <t xml:space="preserve"> </t>
    </r>
    <r>
      <rPr>
        <sz val="11"/>
        <rFont val="宋体"/>
        <charset val="134"/>
      </rPr>
      <t>《泉州系列遗产保护专项规划》编制工作。推进《泉州历史文化名城保护规划（修编）》报批工作，有序开展历史文化保护利用工作。</t>
    </r>
  </si>
  <si>
    <r>
      <rPr>
        <sz val="10"/>
        <color theme="1"/>
        <rFont val="Times New Roman"/>
        <charset val="134"/>
      </rPr>
      <t xml:space="preserve"> </t>
    </r>
    <r>
      <rPr>
        <sz val="10"/>
        <color theme="1"/>
        <rFont val="宋体"/>
        <charset val="134"/>
      </rPr>
      <t>刘克华</t>
    </r>
    <r>
      <rPr>
        <sz val="10"/>
        <color theme="1"/>
        <rFont val="Times New Roman"/>
        <charset val="134"/>
      </rPr>
      <t xml:space="preserve">    </t>
    </r>
    <r>
      <rPr>
        <sz val="10"/>
        <color theme="1"/>
        <rFont val="宋体"/>
        <charset val="134"/>
      </rPr>
      <t>王少毅</t>
    </r>
  </si>
  <si>
    <r>
      <rPr>
        <sz val="10"/>
        <color theme="1"/>
        <rFont val="宋体"/>
        <charset val="134"/>
      </rPr>
      <t>建景科</t>
    </r>
    <r>
      <rPr>
        <sz val="10"/>
        <color theme="1"/>
        <rFont val="Times New Roman"/>
        <charset val="134"/>
      </rPr>
      <t xml:space="preserve">               </t>
    </r>
    <r>
      <rPr>
        <sz val="10"/>
        <color theme="1"/>
        <rFont val="宋体"/>
        <charset val="134"/>
      </rPr>
      <t>技术中心</t>
    </r>
  </si>
  <si>
    <r>
      <rPr>
        <sz val="10"/>
        <color theme="1"/>
        <rFont val="宋体"/>
        <charset val="134"/>
      </rPr>
      <t>金志森</t>
    </r>
    <r>
      <rPr>
        <sz val="10"/>
        <color theme="1"/>
        <rFont val="Times New Roman"/>
        <charset val="134"/>
      </rPr>
      <t xml:space="preserve">         </t>
    </r>
    <r>
      <rPr>
        <sz val="10"/>
        <color theme="1"/>
        <rFont val="宋体"/>
        <charset val="134"/>
      </rPr>
      <t>郑志宏</t>
    </r>
  </si>
  <si>
    <t>1-9-2</t>
  </si>
  <si>
    <r>
      <rPr>
        <sz val="11"/>
        <rFont val="宋体"/>
        <charset val="134"/>
      </rPr>
      <t>依托</t>
    </r>
    <r>
      <rPr>
        <sz val="11"/>
        <rFont val="Times New Roman"/>
        <charset val="134"/>
      </rPr>
      <t>“</t>
    </r>
    <r>
      <rPr>
        <sz val="11"/>
        <rFont val="宋体"/>
        <charset val="134"/>
      </rPr>
      <t>多评合一</t>
    </r>
    <r>
      <rPr>
        <sz val="11"/>
        <rFont val="Times New Roman"/>
        <charset val="134"/>
      </rPr>
      <t>”</t>
    </r>
    <r>
      <rPr>
        <sz val="11"/>
        <rFont val="宋体"/>
        <charset val="134"/>
      </rPr>
      <t>联合审查，以加强对遗产点遗产区、缓冲区、景观控制区、缓冲区建设风貌管控，合理科学规划，处理好保护与发展的关系。完成中山南路建筑立面及景观提升、泉州西街西段片区功能提升的规划评审工作。结合龙头山片区改造整合加强古城工业遗存保护与利用。</t>
    </r>
  </si>
  <si>
    <r>
      <rPr>
        <sz val="10"/>
        <color theme="1"/>
        <rFont val="宋体"/>
        <charset val="134"/>
      </rPr>
      <t>刘炳华</t>
    </r>
    <r>
      <rPr>
        <sz val="10"/>
        <color theme="1"/>
        <rFont val="Times New Roman"/>
        <charset val="134"/>
      </rPr>
      <t xml:space="preserve">                       </t>
    </r>
    <r>
      <rPr>
        <sz val="10"/>
        <color theme="1"/>
        <rFont val="宋体"/>
        <charset val="134"/>
      </rPr>
      <t>王少毅</t>
    </r>
  </si>
  <si>
    <t>办公室                     技术中心</t>
  </si>
  <si>
    <r>
      <rPr>
        <sz val="10"/>
        <color theme="1"/>
        <rFont val="宋体"/>
        <charset val="134"/>
      </rPr>
      <t>黄龙腾</t>
    </r>
    <r>
      <rPr>
        <sz val="10"/>
        <color theme="1"/>
        <rFont val="Times New Roman"/>
        <charset val="134"/>
      </rPr>
      <t xml:space="preserve">            </t>
    </r>
    <r>
      <rPr>
        <sz val="10"/>
        <color theme="1"/>
        <rFont val="宋体"/>
        <charset val="134"/>
      </rPr>
      <t>郑志宏</t>
    </r>
  </si>
  <si>
    <t>1-10-1</t>
  </si>
  <si>
    <t>生态环境保护(泉委办发〔2021〕14号)、省政府工作责任分解(泉政办明传〔2022〕7号)、市委工作要点(泉委办〔2022〕18号)</t>
  </si>
  <si>
    <r>
      <rPr>
        <sz val="11"/>
        <rFont val="宋体"/>
        <charset val="134"/>
      </rPr>
      <t>负责监督指导矿产资源合理利用和保护工作。指导监督绿色矿山建设。强化项目策划生成，加大生态保护修复等领域。开展矿产资源开发利用等过程中土壤污染防治工作的监督管理。</t>
    </r>
    <r>
      <rPr>
        <b/>
        <sz val="11"/>
        <rFont val="宋体"/>
        <charset val="134"/>
      </rPr>
      <t>（属生态环境保护</t>
    </r>
    <r>
      <rPr>
        <b/>
        <sz val="11"/>
        <rFont val="Times New Roman"/>
        <charset val="134"/>
      </rPr>
      <t>P18</t>
    </r>
    <r>
      <rPr>
        <b/>
        <sz val="11"/>
        <rFont val="宋体"/>
        <charset val="134"/>
      </rPr>
      <t>、</t>
    </r>
    <r>
      <rPr>
        <b/>
        <sz val="11"/>
        <rFont val="Times New Roman"/>
        <charset val="134"/>
      </rPr>
      <t>P19</t>
    </r>
    <r>
      <rPr>
        <b/>
        <sz val="11"/>
        <rFont val="宋体"/>
        <charset val="134"/>
      </rPr>
      <t>，省政府工作责任分解附件</t>
    </r>
    <r>
      <rPr>
        <b/>
        <sz val="11"/>
        <rFont val="Times New Roman"/>
        <charset val="134"/>
      </rPr>
      <t>2-P9</t>
    </r>
    <r>
      <rPr>
        <b/>
        <sz val="11"/>
        <rFont val="宋体"/>
        <charset val="134"/>
      </rPr>
      <t>、附件</t>
    </r>
    <r>
      <rPr>
        <b/>
        <sz val="11"/>
        <rFont val="Times New Roman"/>
        <charset val="134"/>
      </rPr>
      <t>2-P13</t>
    </r>
    <r>
      <rPr>
        <b/>
        <sz val="11"/>
        <rFont val="宋体"/>
        <charset val="134"/>
      </rPr>
      <t>，市委工作要点</t>
    </r>
    <r>
      <rPr>
        <b/>
        <sz val="11"/>
        <rFont val="Times New Roman"/>
        <charset val="134"/>
      </rPr>
      <t>P16</t>
    </r>
    <r>
      <rPr>
        <b/>
        <sz val="11"/>
        <rFont val="宋体"/>
        <charset val="134"/>
      </rPr>
      <t xml:space="preserve">）（4分） </t>
    </r>
  </si>
  <si>
    <r>
      <rPr>
        <sz val="11"/>
        <rFont val="宋体"/>
        <charset val="134"/>
      </rPr>
      <t>实施福建省阳山铁矿有限责任公司新田矿露采区废石综合利用项目。开展矿山日常巡查工作，杜绝非法违法开采矿产资源行为的发生；开展矿产卫片执法检查工作，按照时限和要求完成矿产卫片图斑的审核，组织开展矿产卫片图斑</t>
    </r>
    <r>
      <rPr>
        <sz val="11"/>
        <rFont val="Times New Roman"/>
        <charset val="134"/>
      </rPr>
      <t>GNSS</t>
    </r>
    <r>
      <rPr>
        <sz val="11"/>
        <rFont val="宋体"/>
        <charset val="134"/>
      </rPr>
      <t>检查，督促有关乡镇和县级自然资源管理部门按时完成矿产卫片图斑的核查审查和开展矿产卫片</t>
    </r>
    <r>
      <rPr>
        <sz val="11"/>
        <rFont val="Times New Roman"/>
        <charset val="134"/>
      </rPr>
      <t>GNSS</t>
    </r>
    <r>
      <rPr>
        <sz val="11"/>
        <rFont val="宋体"/>
        <charset val="134"/>
      </rPr>
      <t>检查。</t>
    </r>
  </si>
  <si>
    <t>矿管科</t>
  </si>
  <si>
    <t>连一心</t>
  </si>
  <si>
    <t>1-10-2</t>
  </si>
  <si>
    <r>
      <rPr>
        <sz val="11"/>
        <rFont val="宋体"/>
        <charset val="134"/>
      </rPr>
      <t>出台市级绿色矿山建设创建库实施方案，开展市级绿色矿山创建工作。落实生产矿山边开采、边治理制度，做到可治理区域及时治理，减少裸露土地扬尘排放。指导、督促各县（市、区）实施废弃矿山生态恢复治理，开展</t>
    </r>
    <r>
      <rPr>
        <sz val="11"/>
        <rFont val="Times New Roman"/>
        <charset val="134"/>
      </rPr>
      <t>2022</t>
    </r>
    <r>
      <rPr>
        <sz val="11"/>
        <rFont val="宋体"/>
        <charset val="134"/>
      </rPr>
      <t>年度矿山生态恢复治理工作。推进实施废弃矿山治理工程包。完善生态环境保护治理体系，实施泉州九龙江流域山水林田湖草沙一体化保护修复工程项目。矿产资源开发利用等过程中督促矿山企业严格按照开发利用方案实施，配合生态环境局共同加强矿产资源开发利用等过程中土壤污染防治工作的监督管理。</t>
    </r>
  </si>
  <si>
    <t>职       能     工    作    目     标       ︵
75分
︶</t>
  </si>
  <si>
    <t>1-11-1</t>
  </si>
  <si>
    <r>
      <rPr>
        <sz val="9"/>
        <rFont val="宋体"/>
        <charset val="134"/>
      </rPr>
      <t>市《政府工作报告》责任分解(泉政办〔</t>
    </r>
    <r>
      <rPr>
        <sz val="9"/>
        <rFont val="Times New Roman"/>
        <charset val="134"/>
      </rPr>
      <t>2022</t>
    </r>
    <r>
      <rPr>
        <sz val="9"/>
        <rFont val="宋体"/>
        <charset val="134"/>
      </rPr>
      <t>〕</t>
    </r>
    <r>
      <rPr>
        <sz val="9"/>
        <rFont val="Times New Roman"/>
        <charset val="134"/>
      </rPr>
      <t>2</t>
    </r>
    <r>
      <rPr>
        <sz val="9"/>
        <rFont val="宋体"/>
        <charset val="134"/>
      </rPr>
      <t>号)、生态环境保护(泉委办发〔</t>
    </r>
    <r>
      <rPr>
        <sz val="9"/>
        <rFont val="Times New Roman"/>
        <charset val="134"/>
      </rPr>
      <t>2021</t>
    </r>
    <r>
      <rPr>
        <sz val="9"/>
        <rFont val="宋体"/>
        <charset val="134"/>
      </rPr>
      <t>〕</t>
    </r>
    <r>
      <rPr>
        <sz val="9"/>
        <rFont val="Times New Roman"/>
        <charset val="134"/>
      </rPr>
      <t>14</t>
    </r>
    <r>
      <rPr>
        <sz val="9"/>
        <rFont val="宋体"/>
        <charset val="134"/>
      </rPr>
      <t>号)、市委工作要点(泉委办〔</t>
    </r>
    <r>
      <rPr>
        <sz val="9"/>
        <rFont val="Times New Roman"/>
        <charset val="134"/>
      </rPr>
      <t>2022</t>
    </r>
    <r>
      <rPr>
        <sz val="9"/>
        <rFont val="宋体"/>
        <charset val="134"/>
      </rPr>
      <t>〕</t>
    </r>
    <r>
      <rPr>
        <sz val="9"/>
        <rFont val="Times New Roman"/>
        <charset val="134"/>
      </rPr>
      <t>18</t>
    </r>
    <r>
      <rPr>
        <sz val="9"/>
        <rFont val="宋体"/>
        <charset val="134"/>
      </rPr>
      <t>号)、省政府工作责任分解(泉政办明传〔</t>
    </r>
    <r>
      <rPr>
        <sz val="9"/>
        <rFont val="Times New Roman"/>
        <charset val="134"/>
      </rPr>
      <t>2022</t>
    </r>
    <r>
      <rPr>
        <sz val="9"/>
        <rFont val="宋体"/>
        <charset val="134"/>
      </rPr>
      <t>〕</t>
    </r>
    <r>
      <rPr>
        <sz val="9"/>
        <rFont val="Times New Roman"/>
        <charset val="134"/>
      </rPr>
      <t>7</t>
    </r>
    <r>
      <rPr>
        <sz val="9"/>
        <rFont val="宋体"/>
        <charset val="134"/>
      </rPr>
      <t>号)、“提高效率、提升效能、提增效益”优化营商环境（泉委办（2022）25号）</t>
    </r>
  </si>
  <si>
    <r>
      <rPr>
        <sz val="11"/>
        <rFont val="宋体"/>
        <charset val="134"/>
      </rPr>
      <t>负责开展市级生态环境损害赔偿工作。深入实施</t>
    </r>
    <r>
      <rPr>
        <sz val="11"/>
        <rFont val="Times New Roman"/>
        <charset val="134"/>
      </rPr>
      <t>“</t>
    </r>
    <r>
      <rPr>
        <sz val="11"/>
        <rFont val="宋体"/>
        <charset val="134"/>
      </rPr>
      <t>净土工程</t>
    </r>
    <r>
      <rPr>
        <sz val="11"/>
        <rFont val="Times New Roman"/>
        <charset val="134"/>
      </rPr>
      <t>”</t>
    </r>
    <r>
      <rPr>
        <sz val="11"/>
        <rFont val="宋体"/>
        <charset val="134"/>
      </rPr>
      <t>，将建设土地土壤环境管理要求纳入城市规划和供地管理。监督管理地下水过量开采及引发的地面沉降等地质问题。负责海域使用和海岛保护利用管理，加快建设</t>
    </r>
    <r>
      <rPr>
        <sz val="11"/>
        <rFont val="Times New Roman"/>
        <charset val="134"/>
      </rPr>
      <t>“</t>
    </r>
    <r>
      <rPr>
        <sz val="11"/>
        <rFont val="宋体"/>
        <charset val="134"/>
      </rPr>
      <t>蓝色海湾</t>
    </r>
    <r>
      <rPr>
        <sz val="11"/>
        <rFont val="Times New Roman"/>
        <charset val="134"/>
      </rPr>
      <t>”</t>
    </r>
    <r>
      <rPr>
        <sz val="11"/>
        <rFont val="宋体"/>
        <charset val="134"/>
      </rPr>
      <t>。</t>
    </r>
    <r>
      <rPr>
        <b/>
        <sz val="11"/>
        <rFont val="宋体"/>
        <charset val="134"/>
      </rPr>
      <t>（属市《政府工作报告》责任分解</t>
    </r>
    <r>
      <rPr>
        <b/>
        <sz val="11"/>
        <rFont val="Times New Roman"/>
        <charset val="134"/>
      </rPr>
      <t>P11</t>
    </r>
    <r>
      <rPr>
        <b/>
        <sz val="11"/>
        <rFont val="宋体"/>
        <charset val="134"/>
      </rPr>
      <t>、P12，生态环境保护</t>
    </r>
    <r>
      <rPr>
        <b/>
        <sz val="11"/>
        <rFont val="Times New Roman"/>
        <charset val="134"/>
      </rPr>
      <t>P18</t>
    </r>
    <r>
      <rPr>
        <b/>
        <sz val="11"/>
        <rFont val="宋体"/>
        <charset val="134"/>
      </rPr>
      <t>、</t>
    </r>
    <r>
      <rPr>
        <b/>
        <sz val="11"/>
        <rFont val="Times New Roman"/>
        <charset val="134"/>
      </rPr>
      <t>P19</t>
    </r>
    <r>
      <rPr>
        <b/>
        <sz val="11"/>
        <rFont val="宋体"/>
        <charset val="134"/>
      </rPr>
      <t>，市委工作要点P16、</t>
    </r>
    <r>
      <rPr>
        <b/>
        <sz val="11"/>
        <rFont val="Times New Roman"/>
        <charset val="134"/>
      </rPr>
      <t>P17</t>
    </r>
    <r>
      <rPr>
        <b/>
        <sz val="11"/>
        <rFont val="宋体"/>
        <charset val="134"/>
      </rPr>
      <t>，省政府工作责任分解附件2-P9、</t>
    </r>
    <r>
      <rPr>
        <b/>
        <sz val="11"/>
        <rFont val="Times New Roman"/>
        <charset val="134"/>
      </rPr>
      <t>2-P13</t>
    </r>
    <r>
      <rPr>
        <b/>
        <sz val="11"/>
        <rFont val="宋体"/>
        <charset val="134"/>
      </rPr>
      <t>、</t>
    </r>
    <r>
      <rPr>
        <b/>
        <sz val="11"/>
        <rFont val="Times New Roman"/>
        <charset val="134"/>
      </rPr>
      <t>2-P14</t>
    </r>
    <r>
      <rPr>
        <b/>
        <sz val="11"/>
        <rFont val="宋体"/>
        <charset val="134"/>
      </rPr>
      <t xml:space="preserve">，“三提三效”P58）（4分） </t>
    </r>
  </si>
  <si>
    <r>
      <rPr>
        <sz val="11"/>
        <rFont val="宋体"/>
        <charset val="134"/>
      </rPr>
      <t>负责牵头组织编制国土空间生态修复规划并实施有关生态修复工程。负责国土空间综合整治、土地整理复垦、矿山地质环境恢复治理及海洋生态、海域海岸线和海岛修复等工作，促进矿山地质环境和海水水质等的改善提升。落实生态保护补偿制度并监督实施，按规定落实合理利用社会资金进行生态修复相关政策措施，提出全市重大备选项目。负责开展市级生态环境损害赔偿工作。配合开展海绵城市建设。按职责开展相关湿地管理工作。严格建设用地土壤环境管理，防止污染地块未经治理开发利用，有效保障重点建设用地安全利用，更好服务项目建设。部署各项目业主实施拟收储用地土壤污染调查评估，年度完成</t>
    </r>
    <r>
      <rPr>
        <sz val="11"/>
        <rFont val="Times New Roman"/>
        <charset val="134"/>
      </rPr>
      <t>10</t>
    </r>
    <r>
      <rPr>
        <sz val="11"/>
        <rFont val="宋体"/>
        <charset val="134"/>
      </rPr>
      <t>宗用地的土壤污染调查评估。开展地下水开采的监管工作。</t>
    </r>
  </si>
  <si>
    <r>
      <rPr>
        <sz val="10"/>
        <color theme="1"/>
        <rFont val="宋体"/>
        <charset val="134"/>
      </rPr>
      <t>地环科</t>
    </r>
    <r>
      <rPr>
        <sz val="10"/>
        <color theme="1"/>
        <rFont val="Times New Roman"/>
        <charset val="134"/>
      </rPr>
      <t xml:space="preserve">                        </t>
    </r>
    <r>
      <rPr>
        <sz val="10"/>
        <color theme="1"/>
        <rFont val="宋体"/>
        <charset val="134"/>
      </rPr>
      <t>储备中心</t>
    </r>
    <r>
      <rPr>
        <sz val="10"/>
        <color theme="1"/>
        <rFont val="Times New Roman"/>
        <charset val="134"/>
      </rPr>
      <t xml:space="preserve">                         </t>
    </r>
    <r>
      <rPr>
        <sz val="10"/>
        <color theme="1"/>
        <rFont val="宋体"/>
        <charset val="134"/>
      </rPr>
      <t>用地科</t>
    </r>
    <r>
      <rPr>
        <sz val="10"/>
        <color theme="1"/>
        <rFont val="Times New Roman"/>
        <charset val="134"/>
      </rPr>
      <t xml:space="preserve">                           </t>
    </r>
    <r>
      <rPr>
        <sz val="10"/>
        <color theme="1"/>
        <rFont val="宋体"/>
        <charset val="134"/>
      </rPr>
      <t>利用科</t>
    </r>
    <r>
      <rPr>
        <sz val="10"/>
        <color theme="1"/>
        <rFont val="Times New Roman"/>
        <charset val="134"/>
      </rPr>
      <t xml:space="preserve">                       </t>
    </r>
    <r>
      <rPr>
        <sz val="10"/>
        <color theme="1"/>
        <rFont val="宋体"/>
        <charset val="134"/>
      </rPr>
      <t>监测中心</t>
    </r>
  </si>
  <si>
    <r>
      <rPr>
        <sz val="10"/>
        <color theme="1"/>
        <rFont val="宋体"/>
        <charset val="134"/>
      </rPr>
      <t>苏世凉</t>
    </r>
    <r>
      <rPr>
        <sz val="10"/>
        <color theme="1"/>
        <rFont val="Times New Roman"/>
        <charset val="134"/>
      </rPr>
      <t xml:space="preserve">         </t>
    </r>
    <r>
      <rPr>
        <sz val="10"/>
        <color theme="1"/>
        <rFont val="宋体"/>
        <charset val="134"/>
      </rPr>
      <t>郭根才</t>
    </r>
    <r>
      <rPr>
        <sz val="10"/>
        <color theme="1"/>
        <rFont val="Times New Roman"/>
        <charset val="134"/>
      </rPr>
      <t xml:space="preserve">         </t>
    </r>
    <r>
      <rPr>
        <sz val="10"/>
        <color theme="1"/>
        <rFont val="宋体"/>
        <charset val="134"/>
      </rPr>
      <t>王双彬</t>
    </r>
    <r>
      <rPr>
        <sz val="10"/>
        <color theme="1"/>
        <rFont val="Times New Roman"/>
        <charset val="134"/>
      </rPr>
      <t xml:space="preserve">          </t>
    </r>
    <r>
      <rPr>
        <sz val="10"/>
        <color theme="1"/>
        <rFont val="宋体"/>
        <charset val="134"/>
      </rPr>
      <t>洪东宏</t>
    </r>
    <r>
      <rPr>
        <sz val="10"/>
        <color theme="1"/>
        <rFont val="Times New Roman"/>
        <charset val="134"/>
      </rPr>
      <t xml:space="preserve">         </t>
    </r>
    <r>
      <rPr>
        <sz val="10"/>
        <color theme="1"/>
        <rFont val="宋体"/>
        <charset val="134"/>
      </rPr>
      <t>连锦华</t>
    </r>
  </si>
  <si>
    <t>1-11-2</t>
  </si>
  <si>
    <r>
      <rPr>
        <sz val="11"/>
        <rFont val="宋体"/>
        <charset val="134"/>
      </rPr>
      <t>督促指导晋江市加快实施进度，完成泉州市</t>
    </r>
    <r>
      <rPr>
        <sz val="11"/>
        <rFont val="Times New Roman"/>
        <charset val="134"/>
      </rPr>
      <t>“</t>
    </r>
    <r>
      <rPr>
        <sz val="11"/>
        <rFont val="宋体"/>
        <charset val="134"/>
      </rPr>
      <t>蓝色海湾</t>
    </r>
    <r>
      <rPr>
        <sz val="11"/>
        <rFont val="Times New Roman"/>
        <charset val="134"/>
      </rPr>
      <t>”</t>
    </r>
    <r>
      <rPr>
        <sz val="11"/>
        <rFont val="宋体"/>
        <charset val="134"/>
      </rPr>
      <t>综合整治行动项目（泉州湾海域）二期工程和项目实施方案调整工作；督促指导泉港区完成泉港区海岸带保护修复项目实施准备工作，确保今年内进入施工阶段；督促指导惠安县对东南部海岸带生态保护修复项目实施方案、工程可行性研究报告，进行修改完善；组织开展项目海域使用论证报告和海洋环境影响评价报告编制工作。监管海域海岛使用，开展晋江安东路延伸段、晋江集成电路产业园区（工业园）内景观北路等用海项目事中事后监管；根据上级自然资源部门下发的疑点疑区核查任务，开展现场核查。科学合理开发利用和保护海洋资源，落实国家围填海管控政策，严格执行海域使用审批制度，执行海洋生态保护红线和自然岸线管理制度。</t>
    </r>
  </si>
  <si>
    <t>1-12-1</t>
  </si>
  <si>
    <r>
      <rPr>
        <sz val="9"/>
        <rFont val="宋体"/>
        <charset val="134"/>
      </rPr>
      <t>市委工作要点(泉委办〔</t>
    </r>
    <r>
      <rPr>
        <sz val="9"/>
        <rFont val="Times New Roman"/>
        <charset val="134"/>
      </rPr>
      <t>2022</t>
    </r>
    <r>
      <rPr>
        <sz val="9"/>
        <rFont val="宋体"/>
        <charset val="134"/>
      </rPr>
      <t>〕</t>
    </r>
    <r>
      <rPr>
        <sz val="9"/>
        <rFont val="Times New Roman"/>
        <charset val="134"/>
      </rPr>
      <t>18</t>
    </r>
    <r>
      <rPr>
        <sz val="9"/>
        <rFont val="宋体"/>
        <charset val="134"/>
      </rPr>
      <t>号）)</t>
    </r>
  </si>
  <si>
    <r>
      <rPr>
        <sz val="11"/>
        <rFont val="宋体"/>
        <charset val="134"/>
      </rPr>
      <t>强化气象灾害预警和应急响应联动机制，开展防灾减灾救灾工作。</t>
    </r>
    <r>
      <rPr>
        <b/>
        <sz val="11"/>
        <rFont val="宋体"/>
        <charset val="134"/>
      </rPr>
      <t>（属市委工作要点</t>
    </r>
    <r>
      <rPr>
        <b/>
        <sz val="11"/>
        <rFont val="Times New Roman"/>
        <charset val="134"/>
      </rPr>
      <t>P18</t>
    </r>
    <r>
      <rPr>
        <b/>
        <sz val="11"/>
        <rFont val="宋体"/>
        <charset val="134"/>
      </rPr>
      <t xml:space="preserve">）（4分） </t>
    </r>
  </si>
  <si>
    <r>
      <rPr>
        <sz val="11"/>
        <rFont val="宋体"/>
        <charset val="134"/>
      </rPr>
      <t>通过宣传培训演练，提高群众地质灾害防治意识，全年地灾防治知识宣传人次不少于</t>
    </r>
    <r>
      <rPr>
        <sz val="11"/>
        <rFont val="Times New Roman"/>
        <charset val="134"/>
      </rPr>
      <t>300</t>
    </r>
    <r>
      <rPr>
        <sz val="11"/>
        <rFont val="宋体"/>
        <charset val="134"/>
      </rPr>
      <t>人次。应急调查出动率不小于</t>
    </r>
    <r>
      <rPr>
        <sz val="11"/>
        <rFont val="Times New Roman"/>
        <charset val="134"/>
      </rPr>
      <t>90%</t>
    </r>
    <r>
      <rPr>
        <sz val="11"/>
        <rFont val="宋体"/>
        <charset val="134"/>
      </rPr>
      <t>，地灾群测群防人员满意率不小于90%。</t>
    </r>
  </si>
  <si>
    <t>地环科</t>
  </si>
  <si>
    <t>苏世凉</t>
  </si>
  <si>
    <t>1-12-2</t>
  </si>
  <si>
    <r>
      <rPr>
        <sz val="11"/>
        <rFont val="宋体"/>
        <charset val="134"/>
      </rPr>
      <t>及时发布地质灾害气象预警信息，通过监测防治和地灾搬迁，减少地灾威胁，改善地质环境和群众居住环境，保护群众生命财产安全，促进人文环境可持续发展。地质灾害综合治理受益群众户数不少于</t>
    </r>
    <r>
      <rPr>
        <sz val="11"/>
        <rFont val="Times New Roman"/>
        <charset val="134"/>
      </rPr>
      <t>20</t>
    </r>
    <r>
      <rPr>
        <sz val="11"/>
        <rFont val="宋体"/>
        <charset val="134"/>
      </rPr>
      <t>户，相关工程质量达标率不低于</t>
    </r>
    <r>
      <rPr>
        <sz val="11"/>
        <rFont val="Times New Roman"/>
        <charset val="134"/>
      </rPr>
      <t>90%</t>
    </r>
    <r>
      <rPr>
        <sz val="11"/>
        <rFont val="宋体"/>
        <charset val="134"/>
      </rPr>
      <t>，受益对象满意率不低于</t>
    </r>
    <r>
      <rPr>
        <sz val="11"/>
        <rFont val="Times New Roman"/>
        <charset val="134"/>
      </rPr>
      <t>90%</t>
    </r>
    <r>
      <rPr>
        <sz val="11"/>
        <rFont val="宋体"/>
        <charset val="134"/>
      </rPr>
      <t>。</t>
    </r>
  </si>
  <si>
    <t>1-13-1</t>
  </si>
  <si>
    <r>
      <rPr>
        <sz val="9"/>
        <rFont val="Times New Roman"/>
        <charset val="134"/>
      </rPr>
      <t>“</t>
    </r>
    <r>
      <rPr>
        <sz val="9"/>
        <rFont val="宋体"/>
        <charset val="134"/>
      </rPr>
      <t>提高效率、提升效能、提增效益</t>
    </r>
    <r>
      <rPr>
        <sz val="9"/>
        <rFont val="Times New Roman"/>
        <charset val="134"/>
      </rPr>
      <t>”</t>
    </r>
    <r>
      <rPr>
        <sz val="9"/>
        <rFont val="宋体"/>
        <charset val="134"/>
      </rPr>
      <t>优化营商环境</t>
    </r>
    <r>
      <rPr>
        <sz val="9"/>
        <rFont val="Times New Roman"/>
        <charset val="134"/>
      </rPr>
      <t>(</t>
    </r>
    <r>
      <rPr>
        <sz val="9"/>
        <rFont val="宋体"/>
        <charset val="134"/>
      </rPr>
      <t>泉委办发〔</t>
    </r>
    <r>
      <rPr>
        <sz val="9"/>
        <rFont val="Times New Roman"/>
        <charset val="134"/>
      </rPr>
      <t>2022</t>
    </r>
    <r>
      <rPr>
        <sz val="9"/>
        <rFont val="宋体"/>
        <charset val="134"/>
      </rPr>
      <t>〕</t>
    </r>
    <r>
      <rPr>
        <sz val="9"/>
        <rFont val="Times New Roman"/>
        <charset val="134"/>
      </rPr>
      <t>5</t>
    </r>
    <r>
      <rPr>
        <sz val="9"/>
        <rFont val="宋体"/>
        <charset val="134"/>
      </rPr>
      <t>号</t>
    </r>
    <r>
      <rPr>
        <sz val="9"/>
        <rFont val="Times New Roman"/>
        <charset val="134"/>
      </rPr>
      <t>)</t>
    </r>
  </si>
  <si>
    <r>
      <rPr>
        <sz val="11"/>
        <rFont val="宋体"/>
        <charset val="134"/>
      </rPr>
      <t>立足财产登记指标，优化不动产登记业务流程，推动</t>
    </r>
    <r>
      <rPr>
        <sz val="11"/>
        <rFont val="Times New Roman"/>
        <charset val="134"/>
      </rPr>
      <t>“</t>
    </r>
    <r>
      <rPr>
        <sz val="11"/>
        <rFont val="宋体"/>
        <charset val="134"/>
      </rPr>
      <t>一件事</t>
    </r>
    <r>
      <rPr>
        <sz val="11"/>
        <rFont val="Times New Roman"/>
        <charset val="134"/>
      </rPr>
      <t>”</t>
    </r>
    <r>
      <rPr>
        <sz val="11"/>
        <rFont val="宋体"/>
        <charset val="134"/>
      </rPr>
      <t>集成套餐服务；推动系统、信息集成共享，试行</t>
    </r>
    <r>
      <rPr>
        <sz val="11"/>
        <rFont val="Times New Roman"/>
        <charset val="134"/>
      </rPr>
      <t>“</t>
    </r>
    <r>
      <rPr>
        <sz val="11"/>
        <rFont val="宋体"/>
        <charset val="134"/>
      </rPr>
      <t>智能化审批</t>
    </r>
    <r>
      <rPr>
        <sz val="11"/>
        <rFont val="Times New Roman"/>
        <charset val="134"/>
      </rPr>
      <t>”</t>
    </r>
    <r>
      <rPr>
        <sz val="11"/>
        <rFont val="宋体"/>
        <charset val="134"/>
      </rPr>
      <t>，助推优化营商环境，持续提升不动产登记便利度。（</t>
    </r>
    <r>
      <rPr>
        <b/>
        <sz val="11"/>
        <rFont val="宋体"/>
        <charset val="134"/>
      </rPr>
      <t>属</t>
    </r>
    <r>
      <rPr>
        <b/>
        <sz val="11"/>
        <rFont val="Times New Roman"/>
        <charset val="134"/>
      </rPr>
      <t>“</t>
    </r>
    <r>
      <rPr>
        <b/>
        <sz val="11"/>
        <rFont val="宋体"/>
        <charset val="134"/>
      </rPr>
      <t>提高效率、提升效能、提增效益</t>
    </r>
    <r>
      <rPr>
        <b/>
        <sz val="11"/>
        <rFont val="Times New Roman"/>
        <charset val="134"/>
      </rPr>
      <t>”</t>
    </r>
    <r>
      <rPr>
        <b/>
        <sz val="11"/>
        <rFont val="宋体"/>
        <charset val="134"/>
      </rPr>
      <t>优化营商环境</t>
    </r>
    <r>
      <rPr>
        <b/>
        <sz val="11"/>
        <rFont val="Times New Roman"/>
        <charset val="134"/>
      </rPr>
      <t>P28</t>
    </r>
    <r>
      <rPr>
        <b/>
        <sz val="11"/>
        <rFont val="宋体"/>
        <charset val="134"/>
      </rPr>
      <t>、</t>
    </r>
    <r>
      <rPr>
        <b/>
        <sz val="11"/>
        <rFont val="Times New Roman"/>
        <charset val="134"/>
      </rPr>
      <t>33</t>
    </r>
    <r>
      <rPr>
        <b/>
        <sz val="11"/>
        <rFont val="宋体"/>
        <charset val="134"/>
      </rPr>
      <t>、</t>
    </r>
    <r>
      <rPr>
        <b/>
        <sz val="11"/>
        <rFont val="Times New Roman"/>
        <charset val="134"/>
      </rPr>
      <t>34</t>
    </r>
    <r>
      <rPr>
        <b/>
        <sz val="11"/>
        <rFont val="宋体"/>
        <charset val="134"/>
      </rPr>
      <t>、</t>
    </r>
    <r>
      <rPr>
        <b/>
        <sz val="11"/>
        <rFont val="Times New Roman"/>
        <charset val="134"/>
      </rPr>
      <t>39</t>
    </r>
    <r>
      <rPr>
        <b/>
        <sz val="11"/>
        <rFont val="宋体"/>
        <charset val="134"/>
      </rPr>
      <t>、</t>
    </r>
    <r>
      <rPr>
        <b/>
        <sz val="11"/>
        <rFont val="Times New Roman"/>
        <charset val="134"/>
      </rPr>
      <t>41</t>
    </r>
    <r>
      <rPr>
        <b/>
        <sz val="11"/>
        <rFont val="宋体"/>
        <charset val="134"/>
      </rPr>
      <t>、</t>
    </r>
    <r>
      <rPr>
        <b/>
        <sz val="11"/>
        <rFont val="Times New Roman"/>
        <charset val="134"/>
      </rPr>
      <t>42</t>
    </r>
    <r>
      <rPr>
        <sz val="11"/>
        <rFont val="Times New Roman"/>
        <charset val="134"/>
      </rPr>
      <t>)</t>
    </r>
    <r>
      <rPr>
        <sz val="11"/>
        <rFont val="宋体"/>
        <charset val="134"/>
      </rPr>
      <t>。</t>
    </r>
    <r>
      <rPr>
        <b/>
        <sz val="11"/>
        <rFont val="宋体"/>
        <charset val="134"/>
      </rPr>
      <t>（4分）</t>
    </r>
    <r>
      <rPr>
        <sz val="11"/>
        <rFont val="宋体"/>
        <charset val="134"/>
      </rPr>
      <t xml:space="preserve"> </t>
    </r>
  </si>
  <si>
    <r>
      <rPr>
        <sz val="11"/>
        <rFont val="宋体"/>
        <charset val="134"/>
      </rPr>
      <t>优化不动产登记业务流程，推进完善</t>
    </r>
    <r>
      <rPr>
        <sz val="11"/>
        <rFont val="Times New Roman"/>
        <charset val="134"/>
      </rPr>
      <t>“</t>
    </r>
    <r>
      <rPr>
        <sz val="11"/>
        <rFont val="宋体"/>
        <charset val="134"/>
      </rPr>
      <t>一件事</t>
    </r>
    <r>
      <rPr>
        <sz val="11"/>
        <rFont val="Times New Roman"/>
        <charset val="134"/>
      </rPr>
      <t>”</t>
    </r>
    <r>
      <rPr>
        <sz val="11"/>
        <rFont val="宋体"/>
        <charset val="134"/>
      </rPr>
      <t>集成套餐服务，协调促成公积金提取纳入二手房过户转移登记</t>
    </r>
    <r>
      <rPr>
        <sz val="11"/>
        <rFont val="Times New Roman"/>
        <charset val="134"/>
      </rPr>
      <t>“</t>
    </r>
    <r>
      <rPr>
        <sz val="11"/>
        <rFont val="宋体"/>
        <charset val="134"/>
      </rPr>
      <t>一件事</t>
    </r>
    <r>
      <rPr>
        <sz val="11"/>
        <rFont val="Times New Roman"/>
        <charset val="134"/>
      </rPr>
      <t>”</t>
    </r>
    <r>
      <rPr>
        <sz val="11"/>
        <rFont val="宋体"/>
        <charset val="134"/>
      </rPr>
      <t>服务事项；对办理不动产登记涉及的部分事项试行告知承诺制；推行办理不动产登记涉及的政务信息共享和核验，试行预告登记</t>
    </r>
    <r>
      <rPr>
        <sz val="11"/>
        <rFont val="Times New Roman"/>
        <charset val="134"/>
      </rPr>
      <t>“</t>
    </r>
    <r>
      <rPr>
        <sz val="11"/>
        <rFont val="宋体"/>
        <charset val="134"/>
      </rPr>
      <t>智能化审批</t>
    </r>
    <r>
      <rPr>
        <sz val="11"/>
        <rFont val="Times New Roman"/>
        <charset val="134"/>
      </rPr>
      <t>”</t>
    </r>
    <r>
      <rPr>
        <sz val="11"/>
        <rFont val="宋体"/>
        <charset val="134"/>
      </rPr>
      <t>；探索推行数据直连，推进与金融机构、公证机构、法院等部门的系统对接，深化业务协同应用。</t>
    </r>
  </si>
  <si>
    <r>
      <rPr>
        <sz val="10"/>
        <color theme="1"/>
        <rFont val="宋体"/>
        <charset val="134"/>
      </rPr>
      <t>登记局</t>
    </r>
    <r>
      <rPr>
        <sz val="10"/>
        <color theme="1"/>
        <rFont val="Times New Roman"/>
        <charset val="134"/>
      </rPr>
      <t xml:space="preserve">
</t>
    </r>
    <r>
      <rPr>
        <sz val="10"/>
        <color theme="1"/>
        <rFont val="宋体"/>
        <charset val="134"/>
      </rPr>
      <t>登记中心</t>
    </r>
  </si>
  <si>
    <r>
      <rPr>
        <sz val="10"/>
        <color theme="1"/>
        <rFont val="宋体"/>
        <charset val="134"/>
      </rPr>
      <t>方向阳</t>
    </r>
    <r>
      <rPr>
        <sz val="10"/>
        <color theme="1"/>
        <rFont val="Times New Roman"/>
        <charset val="134"/>
      </rPr>
      <t xml:space="preserve">
</t>
    </r>
    <r>
      <rPr>
        <sz val="10"/>
        <color theme="1"/>
        <rFont val="宋体"/>
        <charset val="134"/>
      </rPr>
      <t>王谦辉</t>
    </r>
  </si>
  <si>
    <t>1-13-2</t>
  </si>
  <si>
    <r>
      <rPr>
        <sz val="11"/>
        <rFont val="宋体"/>
        <charset val="134"/>
      </rPr>
      <t>简化不动产非公证继承手续，通过政府购买服务、群众免费公证的形式，开展不动产继承公证服务。推广不动产登记</t>
    </r>
    <r>
      <rPr>
        <sz val="11"/>
        <rFont val="Times New Roman"/>
        <charset val="134"/>
      </rPr>
      <t>“</t>
    </r>
    <r>
      <rPr>
        <sz val="11"/>
        <rFont val="宋体"/>
        <charset val="134"/>
      </rPr>
      <t>一证一码</t>
    </r>
    <r>
      <rPr>
        <sz val="11"/>
        <rFont val="Times New Roman"/>
        <charset val="134"/>
      </rPr>
      <t>”</t>
    </r>
    <r>
      <rPr>
        <sz val="11"/>
        <rFont val="宋体"/>
        <charset val="134"/>
      </rPr>
      <t>便民服务模式。通过系统调取宗地图和房产分户图信息转换成二维码，展示在新颁布的不动产权证附记位置，不再粘贴纸质附图。探索推广不动产登记</t>
    </r>
    <r>
      <rPr>
        <sz val="11"/>
        <rFont val="Times New Roman"/>
        <charset val="134"/>
      </rPr>
      <t>“</t>
    </r>
    <r>
      <rPr>
        <sz val="11"/>
        <rFont val="宋体"/>
        <charset val="134"/>
      </rPr>
      <t>跨区通办</t>
    </r>
    <r>
      <rPr>
        <sz val="11"/>
        <rFont val="Times New Roman"/>
        <charset val="134"/>
      </rPr>
      <t>”</t>
    </r>
    <r>
      <rPr>
        <sz val="11"/>
        <rFont val="宋体"/>
        <charset val="134"/>
      </rPr>
      <t>。</t>
    </r>
  </si>
  <si>
    <t>1-14-1</t>
  </si>
  <si>
    <t>市委市政府为民办实事(泉委办〔2022〕1号)、卫生健康惠民生补短板(泉政办〔2022〕5号)、市《政府工作报告》责任分解（泉政办〔2022〕2号）、市委工作要点（泉委办〔2022〕18号）、省政府工作责任分解（泉政办明传〔2022〕7号）、“提高效率、提升效能、提增效益”优化营商环境（泉委办（2022）25号）</t>
  </si>
  <si>
    <r>
      <t>注重为民办实事，助力疫情防控。加大民生补短板投资力度，聚焦城市更新改造、公共设施建设等领域。新改扩建</t>
    </r>
    <r>
      <rPr>
        <sz val="11"/>
        <rFont val="Times New Roman"/>
        <charset val="134"/>
      </rPr>
      <t>20</t>
    </r>
    <r>
      <rPr>
        <sz val="11"/>
        <rFont val="宋体"/>
        <charset val="134"/>
      </rPr>
      <t>所公办幼儿园；发展以社区居家养老为主体的养老模式。坚持</t>
    </r>
    <r>
      <rPr>
        <sz val="11"/>
        <rFont val="Times New Roman"/>
        <charset val="134"/>
      </rPr>
      <t>“</t>
    </r>
    <r>
      <rPr>
        <sz val="11"/>
        <rFont val="宋体"/>
        <charset val="134"/>
      </rPr>
      <t>房住不炒</t>
    </r>
    <r>
      <rPr>
        <sz val="11"/>
        <rFont val="Times New Roman"/>
        <charset val="134"/>
      </rPr>
      <t>”</t>
    </r>
    <r>
      <rPr>
        <sz val="11"/>
        <rFont val="宋体"/>
        <charset val="134"/>
      </rPr>
      <t>。建立以公安牵头的公安、公卫、公信、大数据</t>
    </r>
    <r>
      <rPr>
        <sz val="11"/>
        <rFont val="Times New Roman"/>
        <charset val="134"/>
      </rPr>
      <t>“</t>
    </r>
    <r>
      <rPr>
        <sz val="11"/>
        <rFont val="宋体"/>
        <charset val="134"/>
      </rPr>
      <t>三公（工）一大</t>
    </r>
    <r>
      <rPr>
        <sz val="11"/>
        <rFont val="Times New Roman"/>
        <charset val="134"/>
      </rPr>
      <t>”</t>
    </r>
    <r>
      <rPr>
        <sz val="11"/>
        <rFont val="宋体"/>
        <charset val="134"/>
      </rPr>
      <t>快速流调溯源工作机制。</t>
    </r>
    <r>
      <rPr>
        <b/>
        <sz val="11"/>
        <rFont val="宋体"/>
        <charset val="134"/>
      </rPr>
      <t>（属市委市政府为民办实事</t>
    </r>
    <r>
      <rPr>
        <b/>
        <sz val="11"/>
        <rFont val="Times New Roman"/>
        <charset val="134"/>
      </rPr>
      <t>P6</t>
    </r>
    <r>
      <rPr>
        <b/>
        <sz val="11"/>
        <rFont val="宋体"/>
        <charset val="134"/>
      </rPr>
      <t>，市委工作要点</t>
    </r>
    <r>
      <rPr>
        <b/>
        <sz val="11"/>
        <rFont val="Times New Roman"/>
        <charset val="134"/>
      </rPr>
      <t>P14</t>
    </r>
    <r>
      <rPr>
        <b/>
        <sz val="11"/>
        <rFont val="宋体"/>
        <charset val="134"/>
      </rPr>
      <t>，市《政府工作报告》责任分解</t>
    </r>
    <r>
      <rPr>
        <b/>
        <sz val="11"/>
        <rFont val="Times New Roman"/>
        <charset val="134"/>
      </rPr>
      <t>P4</t>
    </r>
    <r>
      <rPr>
        <b/>
        <sz val="11"/>
        <rFont val="宋体"/>
        <charset val="134"/>
      </rPr>
      <t>、</t>
    </r>
    <r>
      <rPr>
        <b/>
        <sz val="11"/>
        <rFont val="Times New Roman"/>
        <charset val="134"/>
      </rPr>
      <t>P12</t>
    </r>
    <r>
      <rPr>
        <b/>
        <sz val="11"/>
        <rFont val="宋体"/>
        <charset val="134"/>
      </rPr>
      <t>，省政府工作责任分解附件2-P9、附件</t>
    </r>
    <r>
      <rPr>
        <b/>
        <sz val="11"/>
        <rFont val="Times New Roman"/>
        <charset val="134"/>
      </rPr>
      <t>2-P13</t>
    </r>
    <r>
      <rPr>
        <b/>
        <sz val="11"/>
        <rFont val="宋体"/>
        <charset val="134"/>
      </rPr>
      <t>，卫生健康惠民生补短板</t>
    </r>
    <r>
      <rPr>
        <b/>
        <sz val="11"/>
        <rFont val="Times New Roman"/>
        <charset val="134"/>
      </rPr>
      <t>P12</t>
    </r>
    <r>
      <rPr>
        <b/>
        <sz val="11"/>
        <rFont val="宋体"/>
        <charset val="134"/>
      </rPr>
      <t xml:space="preserve">，“提高效率、提升效能、提增效益”优化营商环境P57）（4分） </t>
    </r>
    <r>
      <rPr>
        <sz val="11"/>
        <rFont val="Times New Roman"/>
        <charset val="134"/>
      </rPr>
      <t xml:space="preserve">
</t>
    </r>
  </si>
  <si>
    <t>在办理旧城改造和新区开发的居住区和商住用地规划条件过程中，落实居住小区幼儿园、养老服务用房等社区配套服务设施，配合市教育局做好20所新改扩建公办幼儿园（统管区范围内）的规划审批等相关工作，落实居住小区公益性配套设施。策划推动东海滨海区新增小学、南埔山片区和北峰西华洋片区配套中小学的规划建设工作，进一步完善教育配套。加快实施保障性安居工程，根据住建部门提供的中心市区年度保障性安居工程项目清单，逐宗落实用地手续，对尚未供地的项目抓紧办理供地手续。抓好各县（市、区）土地出让报备工作。</t>
  </si>
  <si>
    <r>
      <rPr>
        <sz val="10"/>
        <color theme="1"/>
        <rFont val="宋体"/>
        <charset val="134"/>
      </rPr>
      <t>刘克华</t>
    </r>
    <r>
      <rPr>
        <sz val="10"/>
        <color theme="1"/>
        <rFont val="Times New Roman"/>
        <charset val="134"/>
      </rPr>
      <t xml:space="preserve">                    </t>
    </r>
    <r>
      <rPr>
        <sz val="10"/>
        <color theme="1"/>
        <rFont val="宋体"/>
        <charset val="134"/>
      </rPr>
      <t>黄三多</t>
    </r>
    <r>
      <rPr>
        <sz val="10"/>
        <color theme="1"/>
        <rFont val="Times New Roman"/>
        <charset val="134"/>
      </rPr>
      <t xml:space="preserve">                          </t>
    </r>
    <r>
      <rPr>
        <sz val="10"/>
        <color theme="1"/>
        <rFont val="宋体"/>
        <charset val="134"/>
      </rPr>
      <t>王</t>
    </r>
    <r>
      <rPr>
        <sz val="10"/>
        <color theme="1"/>
        <rFont val="Times New Roman"/>
        <charset val="134"/>
      </rPr>
      <t xml:space="preserve">    </t>
    </r>
    <r>
      <rPr>
        <sz val="10"/>
        <color theme="1"/>
        <rFont val="宋体"/>
        <charset val="134"/>
      </rPr>
      <t>珏</t>
    </r>
    <r>
      <rPr>
        <sz val="10"/>
        <color theme="1"/>
        <rFont val="Times New Roman"/>
        <charset val="134"/>
      </rPr>
      <t xml:space="preserve">                 </t>
    </r>
    <r>
      <rPr>
        <sz val="10"/>
        <color theme="1"/>
        <rFont val="宋体"/>
        <charset val="134"/>
      </rPr>
      <t>王少毅</t>
    </r>
  </si>
  <si>
    <r>
      <rPr>
        <sz val="10"/>
        <color theme="1"/>
        <rFont val="宋体"/>
        <charset val="134"/>
      </rPr>
      <t>用地科</t>
    </r>
    <r>
      <rPr>
        <sz val="10"/>
        <color theme="1"/>
        <rFont val="Times New Roman"/>
        <charset val="134"/>
      </rPr>
      <t xml:space="preserve">                       </t>
    </r>
    <r>
      <rPr>
        <sz val="10"/>
        <color theme="1"/>
        <rFont val="宋体"/>
        <charset val="134"/>
      </rPr>
      <t>利用科</t>
    </r>
    <r>
      <rPr>
        <sz val="10"/>
        <color theme="1"/>
        <rFont val="Times New Roman"/>
        <charset val="134"/>
      </rPr>
      <t xml:space="preserve">
</t>
    </r>
    <r>
      <rPr>
        <sz val="10"/>
        <color theme="1"/>
        <rFont val="宋体"/>
        <charset val="134"/>
      </rPr>
      <t>技术中心</t>
    </r>
    <r>
      <rPr>
        <sz val="10"/>
        <color theme="1"/>
        <rFont val="Times New Roman"/>
        <charset val="134"/>
      </rPr>
      <t xml:space="preserve">
</t>
    </r>
    <r>
      <rPr>
        <sz val="10"/>
        <color theme="1"/>
        <rFont val="宋体"/>
        <charset val="134"/>
      </rPr>
      <t>市政科</t>
    </r>
    <r>
      <rPr>
        <sz val="10"/>
        <color theme="1"/>
        <rFont val="Times New Roman"/>
        <charset val="134"/>
      </rPr>
      <t xml:space="preserve">
</t>
    </r>
    <r>
      <rPr>
        <sz val="10"/>
        <color theme="1"/>
        <rFont val="宋体"/>
        <charset val="134"/>
      </rPr>
      <t>审批科</t>
    </r>
    <r>
      <rPr>
        <sz val="10"/>
        <color theme="1"/>
        <rFont val="Times New Roman"/>
        <charset val="134"/>
      </rPr>
      <t xml:space="preserve">
</t>
    </r>
    <r>
      <rPr>
        <sz val="10"/>
        <color theme="1"/>
        <rFont val="宋体"/>
        <charset val="134"/>
      </rPr>
      <t>建景科</t>
    </r>
  </si>
  <si>
    <r>
      <rPr>
        <sz val="10"/>
        <color theme="1"/>
        <rFont val="宋体"/>
        <charset val="134"/>
      </rPr>
      <t>王双彬</t>
    </r>
    <r>
      <rPr>
        <sz val="10"/>
        <color theme="1"/>
        <rFont val="Times New Roman"/>
        <charset val="134"/>
      </rPr>
      <t xml:space="preserve">          </t>
    </r>
    <r>
      <rPr>
        <sz val="10"/>
        <color theme="1"/>
        <rFont val="宋体"/>
        <charset val="134"/>
      </rPr>
      <t>洪东宏</t>
    </r>
    <r>
      <rPr>
        <sz val="10"/>
        <color theme="1"/>
        <rFont val="Times New Roman"/>
        <charset val="134"/>
      </rPr>
      <t xml:space="preserve">         </t>
    </r>
    <r>
      <rPr>
        <sz val="10"/>
        <color theme="1"/>
        <rFont val="宋体"/>
        <charset val="134"/>
      </rPr>
      <t>郑志宏</t>
    </r>
    <r>
      <rPr>
        <sz val="10"/>
        <color theme="1"/>
        <rFont val="Times New Roman"/>
        <charset val="134"/>
      </rPr>
      <t xml:space="preserve">          </t>
    </r>
    <r>
      <rPr>
        <sz val="10"/>
        <color theme="1"/>
        <rFont val="宋体"/>
        <charset val="134"/>
      </rPr>
      <t>张文杰</t>
    </r>
    <r>
      <rPr>
        <sz val="10"/>
        <color theme="1"/>
        <rFont val="Times New Roman"/>
        <charset val="134"/>
      </rPr>
      <t xml:space="preserve">       </t>
    </r>
    <r>
      <rPr>
        <sz val="10"/>
        <color theme="1"/>
        <rFont val="宋体"/>
        <charset val="134"/>
      </rPr>
      <t>潘志强</t>
    </r>
    <r>
      <rPr>
        <sz val="10"/>
        <color theme="1"/>
        <rFont val="Times New Roman"/>
        <charset val="134"/>
      </rPr>
      <t xml:space="preserve">        </t>
    </r>
    <r>
      <rPr>
        <sz val="10"/>
        <color theme="1"/>
        <rFont val="宋体"/>
        <charset val="134"/>
      </rPr>
      <t>金志森</t>
    </r>
  </si>
  <si>
    <t>1-14-2</t>
  </si>
  <si>
    <r>
      <rPr>
        <sz val="11"/>
        <rFont val="宋体"/>
        <charset val="134"/>
      </rPr>
      <t>探索构建</t>
    </r>
    <r>
      <rPr>
        <sz val="11"/>
        <rFont val="Times New Roman"/>
        <charset val="134"/>
      </rPr>
      <t>“</t>
    </r>
    <r>
      <rPr>
        <sz val="11"/>
        <rFont val="宋体"/>
        <charset val="134"/>
      </rPr>
      <t>智慧城市</t>
    </r>
    <r>
      <rPr>
        <sz val="11"/>
        <rFont val="Times New Roman"/>
        <charset val="134"/>
      </rPr>
      <t>—</t>
    </r>
    <r>
      <rPr>
        <sz val="11"/>
        <rFont val="宋体"/>
        <charset val="134"/>
      </rPr>
      <t>疫情空间信息上报系统</t>
    </r>
    <r>
      <rPr>
        <sz val="11"/>
        <rFont val="Times New Roman"/>
        <charset val="134"/>
      </rPr>
      <t>”</t>
    </r>
    <r>
      <rPr>
        <sz val="11"/>
        <rFont val="宋体"/>
        <charset val="134"/>
      </rPr>
      <t>，实现对大规模实景三维数据从数据接入、融合处理、服务发布到多端应用的高效全流程管理，在县（市、区）开展试点，满足新常态化疫情防控要求。</t>
    </r>
  </si>
  <si>
    <r>
      <rPr>
        <sz val="10"/>
        <color theme="1"/>
        <rFont val="宋体"/>
        <charset val="134"/>
      </rPr>
      <t>刘克华</t>
    </r>
    <r>
      <rPr>
        <sz val="10"/>
        <color theme="1"/>
        <rFont val="Times New Roman"/>
        <charset val="134"/>
      </rPr>
      <t xml:space="preserve">                        </t>
    </r>
  </si>
  <si>
    <t>规划科</t>
  </si>
  <si>
    <r>
      <rPr>
        <sz val="10"/>
        <color theme="1"/>
        <rFont val="宋体"/>
        <charset val="134"/>
      </rPr>
      <t>蔡</t>
    </r>
    <r>
      <rPr>
        <sz val="10"/>
        <color theme="1"/>
        <rFont val="Times New Roman"/>
        <charset val="134"/>
      </rPr>
      <t xml:space="preserve">     </t>
    </r>
    <r>
      <rPr>
        <sz val="10"/>
        <color theme="1"/>
        <rFont val="宋体"/>
        <charset val="134"/>
      </rPr>
      <t>东</t>
    </r>
  </si>
  <si>
    <t>1-15-1</t>
  </si>
  <si>
    <t>“提高效率、提升效能、提增效益”优化营商环境（泉委办发〔2022〕5号）</t>
  </si>
  <si>
    <r>
      <rPr>
        <sz val="11"/>
        <rFont val="方正书宋_GBK"/>
        <charset val="134"/>
      </rPr>
      <t>开展工程建设项目审批。（</t>
    </r>
    <r>
      <rPr>
        <b/>
        <sz val="11"/>
        <rFont val="方正书宋_GBK"/>
        <charset val="134"/>
      </rPr>
      <t>属</t>
    </r>
    <r>
      <rPr>
        <b/>
        <sz val="11"/>
        <rFont val="Times New Roman"/>
        <charset val="134"/>
      </rPr>
      <t>“</t>
    </r>
    <r>
      <rPr>
        <b/>
        <sz val="11"/>
        <rFont val="方正书宋_GBK"/>
        <charset val="134"/>
      </rPr>
      <t>提高效率、提升效能、提增效益</t>
    </r>
    <r>
      <rPr>
        <b/>
        <sz val="11"/>
        <rFont val="Times New Roman"/>
        <charset val="134"/>
      </rPr>
      <t>”</t>
    </r>
    <r>
      <rPr>
        <b/>
        <sz val="11"/>
        <rFont val="方正书宋_GBK"/>
        <charset val="134"/>
      </rPr>
      <t>优化营商环境</t>
    </r>
    <r>
      <rPr>
        <b/>
        <sz val="11"/>
        <rFont val="Times New Roman"/>
        <charset val="134"/>
      </rPr>
      <t>P48</t>
    </r>
    <r>
      <rPr>
        <b/>
        <sz val="11"/>
        <rFont val="方正书宋_GBK"/>
        <charset val="134"/>
      </rPr>
      <t>、</t>
    </r>
    <r>
      <rPr>
        <b/>
        <sz val="11"/>
        <rFont val="Times New Roman"/>
        <charset val="134"/>
      </rPr>
      <t>P49</t>
    </r>
    <r>
      <rPr>
        <b/>
        <sz val="11"/>
        <rFont val="方正书宋_GBK"/>
        <charset val="134"/>
      </rPr>
      <t>、</t>
    </r>
    <r>
      <rPr>
        <b/>
        <sz val="11"/>
        <rFont val="Times New Roman"/>
        <charset val="134"/>
      </rPr>
      <t>P50</t>
    </r>
    <r>
      <rPr>
        <b/>
        <sz val="11"/>
        <rFont val="方正书宋_GBK"/>
        <charset val="134"/>
      </rPr>
      <t>）（5分）</t>
    </r>
    <r>
      <rPr>
        <sz val="11"/>
        <rFont val="方正书宋_GBK"/>
        <charset val="134"/>
      </rPr>
      <t xml:space="preserve"> </t>
    </r>
  </si>
  <si>
    <r>
      <rPr>
        <sz val="11"/>
        <rFont val="宋体"/>
        <charset val="134"/>
      </rPr>
      <t>配合市工改办，对社会投资项目，扩大采用承诺制管理范围，简化项目工程建设规划审批手续。制定《泉州市工程建设项目规划设计方案模拟审查方案》。在鲤城、丰泽、洛江针对暂不具备法定审批条件的部分工程建设项目，开展规划设计方案模拟审查。根据模拟审查方案内容，开发工程建设项目设计方案模拟审查办公系统，有序开展模拟审查工作。指导永春在总平图上签署意见，作为项目先行办理桩基工程施工许可证。在台商区推行工业项目</t>
    </r>
    <r>
      <rPr>
        <sz val="11"/>
        <rFont val="Times New Roman"/>
        <charset val="134"/>
      </rPr>
      <t>“</t>
    </r>
    <r>
      <rPr>
        <sz val="11"/>
        <rFont val="宋体"/>
        <charset val="134"/>
      </rPr>
      <t>桩基先行</t>
    </r>
    <r>
      <rPr>
        <sz val="11"/>
        <rFont val="Times New Roman"/>
        <charset val="134"/>
      </rPr>
      <t>”</t>
    </r>
    <r>
      <rPr>
        <sz val="11"/>
        <rFont val="宋体"/>
        <charset val="134"/>
      </rPr>
      <t>，通过确认项目规划设计方案总平图的方式，先行办理项目桩基工程施工许可手续。依托建设项目工程建设许可阶段</t>
    </r>
    <r>
      <rPr>
        <sz val="11"/>
        <rFont val="Times New Roman"/>
        <charset val="134"/>
      </rPr>
      <t>“</t>
    </r>
    <r>
      <rPr>
        <sz val="11"/>
        <rFont val="宋体"/>
        <charset val="134"/>
      </rPr>
      <t>多评合一</t>
    </r>
    <r>
      <rPr>
        <sz val="11"/>
        <rFont val="Times New Roman"/>
        <charset val="134"/>
      </rPr>
      <t>”</t>
    </r>
    <r>
      <rPr>
        <sz val="11"/>
        <rFont val="宋体"/>
        <charset val="134"/>
      </rPr>
      <t>窗口受理符合规划要求的建设项目建筑设计方案，并牵头组织相关单位开展联合审查。在审定项目总平面图、建筑单体设计、外立面效果图后，出具</t>
    </r>
    <r>
      <rPr>
        <sz val="11"/>
        <rFont val="Times New Roman"/>
        <charset val="134"/>
      </rPr>
      <t>“</t>
    </r>
    <r>
      <rPr>
        <sz val="11"/>
        <rFont val="宋体"/>
        <charset val="134"/>
      </rPr>
      <t>多评合一</t>
    </r>
    <r>
      <rPr>
        <sz val="11"/>
        <rFont val="Times New Roman"/>
        <charset val="134"/>
      </rPr>
      <t>”</t>
    </r>
    <r>
      <rPr>
        <sz val="11"/>
        <rFont val="宋体"/>
        <charset val="134"/>
      </rPr>
      <t>联合审查初步意见。</t>
    </r>
  </si>
  <si>
    <r>
      <rPr>
        <sz val="10"/>
        <color theme="1"/>
        <rFont val="宋体"/>
        <charset val="134"/>
      </rPr>
      <t>刘克华</t>
    </r>
    <r>
      <rPr>
        <sz val="10"/>
        <color theme="1"/>
        <rFont val="Times New Roman"/>
        <charset val="134"/>
      </rPr>
      <t xml:space="preserve">          </t>
    </r>
    <r>
      <rPr>
        <sz val="10"/>
        <color theme="1"/>
        <rFont val="宋体"/>
        <charset val="134"/>
      </rPr>
      <t>黄三多</t>
    </r>
    <r>
      <rPr>
        <sz val="10"/>
        <color theme="1"/>
        <rFont val="Times New Roman"/>
        <charset val="134"/>
      </rPr>
      <t xml:space="preserve">            </t>
    </r>
    <r>
      <rPr>
        <sz val="10"/>
        <color theme="1"/>
        <rFont val="宋体"/>
        <charset val="134"/>
      </rPr>
      <t>王</t>
    </r>
    <r>
      <rPr>
        <sz val="10"/>
        <color theme="1"/>
        <rFont val="Times New Roman"/>
        <charset val="134"/>
      </rPr>
      <t xml:space="preserve">     </t>
    </r>
    <r>
      <rPr>
        <sz val="10"/>
        <color theme="1"/>
        <rFont val="宋体"/>
        <charset val="134"/>
      </rPr>
      <t>珏</t>
    </r>
    <r>
      <rPr>
        <sz val="10"/>
        <color theme="1"/>
        <rFont val="Times New Roman"/>
        <charset val="134"/>
      </rPr>
      <t xml:space="preserve">               </t>
    </r>
  </si>
  <si>
    <r>
      <rPr>
        <sz val="10"/>
        <color theme="1"/>
        <rFont val="宋体"/>
        <charset val="134"/>
      </rPr>
      <t>审批科</t>
    </r>
    <r>
      <rPr>
        <sz val="10"/>
        <color theme="1"/>
        <rFont val="Times New Roman"/>
        <charset val="134"/>
      </rPr>
      <t xml:space="preserve">                      </t>
    </r>
    <r>
      <rPr>
        <sz val="10"/>
        <color theme="1"/>
        <rFont val="宋体"/>
        <charset val="134"/>
      </rPr>
      <t>用地科</t>
    </r>
    <r>
      <rPr>
        <sz val="10"/>
        <color theme="1"/>
        <rFont val="Times New Roman"/>
        <charset val="134"/>
      </rPr>
      <t xml:space="preserve">                      </t>
    </r>
    <r>
      <rPr>
        <sz val="10"/>
        <color theme="1"/>
        <rFont val="宋体"/>
        <charset val="134"/>
      </rPr>
      <t>利用科</t>
    </r>
    <r>
      <rPr>
        <sz val="10"/>
        <color theme="1"/>
        <rFont val="Times New Roman"/>
        <charset val="134"/>
      </rPr>
      <t xml:space="preserve">                      </t>
    </r>
    <r>
      <rPr>
        <sz val="10"/>
        <color theme="1"/>
        <rFont val="宋体"/>
        <charset val="134"/>
      </rPr>
      <t>技术中心</t>
    </r>
    <r>
      <rPr>
        <sz val="10"/>
        <color theme="1"/>
        <rFont val="Times New Roman"/>
        <charset val="134"/>
      </rPr>
      <t xml:space="preserve">                  </t>
    </r>
  </si>
  <si>
    <r>
      <rPr>
        <sz val="10"/>
        <color theme="1"/>
        <rFont val="宋体"/>
        <charset val="134"/>
      </rPr>
      <t>潘志强</t>
    </r>
    <r>
      <rPr>
        <sz val="10"/>
        <color theme="1"/>
        <rFont val="Times New Roman"/>
        <charset val="134"/>
      </rPr>
      <t xml:space="preserve">            </t>
    </r>
    <r>
      <rPr>
        <sz val="10"/>
        <color theme="1"/>
        <rFont val="宋体"/>
        <charset val="134"/>
      </rPr>
      <t>王双彬</t>
    </r>
    <r>
      <rPr>
        <sz val="10"/>
        <color theme="1"/>
        <rFont val="Times New Roman"/>
        <charset val="134"/>
      </rPr>
      <t xml:space="preserve">             </t>
    </r>
    <r>
      <rPr>
        <sz val="10"/>
        <color theme="1"/>
        <rFont val="宋体"/>
        <charset val="134"/>
      </rPr>
      <t>洪东宏</t>
    </r>
    <r>
      <rPr>
        <sz val="10"/>
        <color theme="1"/>
        <rFont val="Times New Roman"/>
        <charset val="134"/>
      </rPr>
      <t xml:space="preserve">            </t>
    </r>
    <r>
      <rPr>
        <sz val="10"/>
        <color theme="1"/>
        <rFont val="宋体"/>
        <charset val="134"/>
      </rPr>
      <t>郑志宏</t>
    </r>
    <r>
      <rPr>
        <sz val="10"/>
        <color theme="1"/>
        <rFont val="Times New Roman"/>
        <charset val="134"/>
      </rPr>
      <t xml:space="preserve">        </t>
    </r>
  </si>
  <si>
    <t>1-15-2</t>
  </si>
  <si>
    <r>
      <rPr>
        <sz val="11"/>
        <rFont val="宋体"/>
        <charset val="134"/>
      </rPr>
      <t>试行工业项目分期验收。配合牵头部门开展工程建设项目竣工联合验收，对办理一本建设工程规划许可证但涉及多个单位工程的工业建设项目，在达到安全使用条件的前提下，可对已满足使用功能的单位工程开展规划条件核实与土地核验，单位工程验收合格备案后，可单独投入使用。配合牵头单位调整优化</t>
    </r>
    <r>
      <rPr>
        <sz val="11"/>
        <rFont val="Times New Roman"/>
        <charset val="134"/>
      </rPr>
      <t>“</t>
    </r>
    <r>
      <rPr>
        <sz val="11"/>
        <rFont val="宋体"/>
        <charset val="134"/>
      </rPr>
      <t>多验合一</t>
    </r>
    <r>
      <rPr>
        <sz val="11"/>
        <rFont val="Times New Roman"/>
        <charset val="134"/>
      </rPr>
      <t>”</t>
    </r>
    <r>
      <rPr>
        <sz val="11"/>
        <rFont val="宋体"/>
        <charset val="134"/>
      </rPr>
      <t>系统，推行联合验收</t>
    </r>
    <r>
      <rPr>
        <sz val="11"/>
        <rFont val="Times New Roman"/>
        <charset val="134"/>
      </rPr>
      <t>“</t>
    </r>
    <r>
      <rPr>
        <sz val="11"/>
        <rFont val="宋体"/>
        <charset val="134"/>
      </rPr>
      <t>一口受理</t>
    </r>
    <r>
      <rPr>
        <sz val="11"/>
        <rFont val="Times New Roman"/>
        <charset val="134"/>
      </rPr>
      <t>”“</t>
    </r>
    <r>
      <rPr>
        <sz val="11"/>
        <rFont val="宋体"/>
        <charset val="134"/>
      </rPr>
      <t>结果共享</t>
    </r>
    <r>
      <rPr>
        <sz val="11"/>
        <rFont val="Times New Roman"/>
        <charset val="134"/>
      </rPr>
      <t>”</t>
    </r>
    <r>
      <rPr>
        <sz val="11"/>
        <rFont val="宋体"/>
        <charset val="134"/>
      </rPr>
      <t>，推进建筑工程领域联合验收的一站式申请和办理，及时在承诺时限内依法出具《建设工程竣工规划条件核实合格证》，并生成电子证照，推送至电子证照系统，供相关部门单位调取，实现数据共享。</t>
    </r>
  </si>
  <si>
    <t>审批科</t>
  </si>
  <si>
    <t>潘志强</t>
  </si>
  <si>
    <t>1-15-3</t>
  </si>
  <si>
    <r>
      <rPr>
        <sz val="11"/>
        <rFont val="宋体"/>
        <charset val="134"/>
      </rPr>
      <t>推进工程建设项目全流程</t>
    </r>
    <r>
      <rPr>
        <sz val="11"/>
        <rFont val="Times New Roman"/>
        <charset val="134"/>
      </rPr>
      <t>“</t>
    </r>
    <r>
      <rPr>
        <sz val="11"/>
        <rFont val="宋体"/>
        <charset val="134"/>
      </rPr>
      <t>多测合一</t>
    </r>
    <r>
      <rPr>
        <sz val="11"/>
        <rFont val="Times New Roman"/>
        <charset val="134"/>
      </rPr>
      <t>”</t>
    </r>
    <r>
      <rPr>
        <sz val="11"/>
        <rFont val="宋体"/>
        <charset val="134"/>
      </rPr>
      <t>的实施，完善</t>
    </r>
    <r>
      <rPr>
        <sz val="11"/>
        <rFont val="Times New Roman"/>
        <charset val="134"/>
      </rPr>
      <t>“</t>
    </r>
    <r>
      <rPr>
        <sz val="11"/>
        <rFont val="宋体"/>
        <charset val="134"/>
      </rPr>
      <t>多测合一</t>
    </r>
    <r>
      <rPr>
        <sz val="11"/>
        <rFont val="Times New Roman"/>
        <charset val="134"/>
      </rPr>
      <t>”</t>
    </r>
    <r>
      <rPr>
        <sz val="11"/>
        <rFont val="宋体"/>
        <charset val="134"/>
      </rPr>
      <t>技术规程，进一步规范成果样式，计划全流程年底完成。</t>
    </r>
  </si>
  <si>
    <t>勘测院</t>
  </si>
  <si>
    <r>
      <rPr>
        <sz val="10"/>
        <color theme="1"/>
        <rFont val="宋体"/>
        <charset val="134"/>
      </rPr>
      <t>王</t>
    </r>
    <r>
      <rPr>
        <sz val="10"/>
        <color theme="1"/>
        <rFont val="Times New Roman"/>
        <charset val="134"/>
      </rPr>
      <t xml:space="preserve">    </t>
    </r>
    <r>
      <rPr>
        <sz val="10"/>
        <color theme="1"/>
        <rFont val="宋体"/>
        <charset val="134"/>
      </rPr>
      <t>涛</t>
    </r>
  </si>
  <si>
    <t>1-16-1</t>
  </si>
  <si>
    <r>
      <rPr>
        <sz val="9"/>
        <rFont val="宋体"/>
        <charset val="134"/>
      </rPr>
      <t>市《政府工作报告》责任分解（泉政办〔</t>
    </r>
    <r>
      <rPr>
        <sz val="9"/>
        <rFont val="Times New Roman"/>
        <charset val="134"/>
      </rPr>
      <t>2022</t>
    </r>
    <r>
      <rPr>
        <sz val="9"/>
        <rFont val="宋体"/>
        <charset val="134"/>
      </rPr>
      <t>〕</t>
    </r>
    <r>
      <rPr>
        <sz val="9"/>
        <rFont val="Times New Roman"/>
        <charset val="134"/>
      </rPr>
      <t>2</t>
    </r>
    <r>
      <rPr>
        <sz val="9"/>
        <rFont val="宋体"/>
        <charset val="134"/>
      </rPr>
      <t>号）、市委工作要点（泉委办〔</t>
    </r>
    <r>
      <rPr>
        <sz val="9"/>
        <rFont val="Times New Roman"/>
        <charset val="134"/>
      </rPr>
      <t>2022</t>
    </r>
    <r>
      <rPr>
        <sz val="9"/>
        <rFont val="宋体"/>
        <charset val="134"/>
      </rPr>
      <t>〕</t>
    </r>
    <r>
      <rPr>
        <sz val="9"/>
        <rFont val="Times New Roman"/>
        <charset val="134"/>
      </rPr>
      <t>18</t>
    </r>
    <r>
      <rPr>
        <sz val="9"/>
        <rFont val="宋体"/>
        <charset val="134"/>
      </rPr>
      <t>号）、省政府工作责任分解（泉政办明传〔</t>
    </r>
    <r>
      <rPr>
        <sz val="9"/>
        <rFont val="Times New Roman"/>
        <charset val="134"/>
      </rPr>
      <t>2022</t>
    </r>
    <r>
      <rPr>
        <sz val="9"/>
        <rFont val="宋体"/>
        <charset val="134"/>
      </rPr>
      <t>〕</t>
    </r>
    <r>
      <rPr>
        <sz val="9"/>
        <rFont val="Times New Roman"/>
        <charset val="134"/>
      </rPr>
      <t>7</t>
    </r>
    <r>
      <rPr>
        <sz val="9"/>
        <rFont val="宋体"/>
        <charset val="134"/>
      </rPr>
      <t>号）</t>
    </r>
  </si>
  <si>
    <r>
      <rPr>
        <sz val="11"/>
        <rFont val="宋体"/>
        <charset val="134"/>
      </rPr>
      <t>坚决遏制新增</t>
    </r>
    <r>
      <rPr>
        <sz val="11"/>
        <rFont val="Times New Roman"/>
        <charset val="134"/>
      </rPr>
      <t>“</t>
    </r>
    <r>
      <rPr>
        <sz val="11"/>
        <rFont val="宋体"/>
        <charset val="134"/>
      </rPr>
      <t>两违</t>
    </r>
    <r>
      <rPr>
        <sz val="11"/>
        <rFont val="Times New Roman"/>
        <charset val="134"/>
      </rPr>
      <t>”</t>
    </r>
    <r>
      <rPr>
        <sz val="11"/>
        <rFont val="宋体"/>
        <charset val="134"/>
      </rPr>
      <t>。坚决制止耕地</t>
    </r>
    <r>
      <rPr>
        <sz val="11"/>
        <rFont val="Times New Roman"/>
        <charset val="134"/>
      </rPr>
      <t>“</t>
    </r>
    <r>
      <rPr>
        <sz val="11"/>
        <rFont val="宋体"/>
        <charset val="134"/>
      </rPr>
      <t>非农化</t>
    </r>
    <r>
      <rPr>
        <sz val="11"/>
        <rFont val="Times New Roman"/>
        <charset val="134"/>
      </rPr>
      <t>”</t>
    </r>
    <r>
      <rPr>
        <sz val="11"/>
        <rFont val="宋体"/>
        <charset val="134"/>
      </rPr>
      <t>，防止耕地</t>
    </r>
    <r>
      <rPr>
        <sz val="11"/>
        <rFont val="Times New Roman"/>
        <charset val="134"/>
      </rPr>
      <t>“</t>
    </r>
    <r>
      <rPr>
        <sz val="11"/>
        <rFont val="宋体"/>
        <charset val="134"/>
      </rPr>
      <t>非粮化</t>
    </r>
    <r>
      <rPr>
        <sz val="11"/>
        <rFont val="Times New Roman"/>
        <charset val="134"/>
      </rPr>
      <t>”</t>
    </r>
    <r>
      <rPr>
        <sz val="11"/>
        <rFont val="宋体"/>
        <charset val="134"/>
      </rPr>
      <t>，有效遏制耕地撂荒。</t>
    </r>
    <r>
      <rPr>
        <b/>
        <sz val="11"/>
        <rFont val="宋体"/>
        <charset val="134"/>
      </rPr>
      <t>（属市《政府工作报告》责任分解</t>
    </r>
    <r>
      <rPr>
        <b/>
        <sz val="11"/>
        <rFont val="Times New Roman"/>
        <charset val="134"/>
      </rPr>
      <t>P6</t>
    </r>
    <r>
      <rPr>
        <b/>
        <sz val="11"/>
        <rFont val="宋体"/>
        <charset val="134"/>
      </rPr>
      <t>、P7,属市委工作要点</t>
    </r>
    <r>
      <rPr>
        <b/>
        <sz val="11"/>
        <rFont val="Times New Roman"/>
        <charset val="134"/>
      </rPr>
      <t>P15</t>
    </r>
    <r>
      <rPr>
        <b/>
        <sz val="11"/>
        <rFont val="宋体"/>
        <charset val="134"/>
      </rPr>
      <t>，省政府工作责任分解附件2-P12、附件</t>
    </r>
    <r>
      <rPr>
        <b/>
        <sz val="11"/>
        <rFont val="Times New Roman"/>
        <charset val="134"/>
      </rPr>
      <t>2-P16</t>
    </r>
    <r>
      <rPr>
        <b/>
        <sz val="11"/>
        <rFont val="宋体"/>
        <charset val="134"/>
      </rPr>
      <t xml:space="preserve">）（4分） </t>
    </r>
  </si>
  <si>
    <t>遏制新增“两违”，开展卫片执法检查工作，开展疑似违法图斑核查工作，完成系统数据上报和卷宗归档整理；督促指导各县（市、区）完成整改工作；完成上级部门检查验收的相关准备工作。</t>
  </si>
  <si>
    <t>刘炳华</t>
  </si>
  <si>
    <t>监察支队</t>
  </si>
  <si>
    <r>
      <rPr>
        <sz val="10"/>
        <color theme="1"/>
        <rFont val="方正书宋_GBK"/>
        <charset val="134"/>
      </rPr>
      <t>何</t>
    </r>
    <r>
      <rPr>
        <sz val="10"/>
        <color theme="1"/>
        <rFont val="Times New Roman"/>
        <charset val="134"/>
      </rPr>
      <t xml:space="preserve">    </t>
    </r>
    <r>
      <rPr>
        <sz val="10"/>
        <color theme="1"/>
        <rFont val="方正书宋_GBK"/>
        <charset val="134"/>
      </rPr>
      <t>伟</t>
    </r>
  </si>
  <si>
    <t>1-16-2</t>
  </si>
  <si>
    <t>按照省委省政府、市委市政府决策部署，开展遏制新增农村乱占耕地建房问题整治，规范农村建房管理，开展耕地保护工作。</t>
  </si>
  <si>
    <r>
      <rPr>
        <sz val="10"/>
        <color theme="1"/>
        <rFont val="方正书宋_GBK"/>
        <charset val="134"/>
      </rPr>
      <t xml:space="preserve">何 </t>
    </r>
    <r>
      <rPr>
        <sz val="10"/>
        <color theme="1"/>
        <rFont val="Times New Roman"/>
        <charset val="134"/>
      </rPr>
      <t xml:space="preserve">   </t>
    </r>
    <r>
      <rPr>
        <sz val="10"/>
        <color theme="1"/>
        <rFont val="方正书宋_GBK"/>
        <charset val="134"/>
      </rPr>
      <t>伟</t>
    </r>
  </si>
  <si>
    <t>1-17</t>
  </si>
  <si>
    <t>创建文明城市（泉创文明城指〔2020〕3号）</t>
  </si>
  <si>
    <t xml:space="preserve">全国文明城市创建工作（3分） </t>
  </si>
  <si>
    <t>党委会</t>
  </si>
  <si>
    <t>庄建锋</t>
  </si>
  <si>
    <r>
      <rPr>
        <b/>
        <sz val="11"/>
        <rFont val="宋体"/>
        <charset val="134"/>
      </rPr>
      <t>常</t>
    </r>
    <r>
      <rPr>
        <b/>
        <sz val="11"/>
        <rFont val="Times New Roman"/>
        <charset val="134"/>
      </rPr>
      <t xml:space="preserve">
</t>
    </r>
    <r>
      <rPr>
        <b/>
        <sz val="11"/>
        <rFont val="宋体"/>
        <charset val="134"/>
      </rPr>
      <t>规</t>
    </r>
    <r>
      <rPr>
        <b/>
        <sz val="11"/>
        <rFont val="Times New Roman"/>
        <charset val="134"/>
      </rPr>
      <t xml:space="preserve">
</t>
    </r>
    <r>
      <rPr>
        <b/>
        <sz val="11"/>
        <rFont val="宋体"/>
        <charset val="134"/>
      </rPr>
      <t>工</t>
    </r>
    <r>
      <rPr>
        <b/>
        <sz val="11"/>
        <rFont val="Times New Roman"/>
        <charset val="134"/>
      </rPr>
      <t xml:space="preserve">
</t>
    </r>
    <r>
      <rPr>
        <b/>
        <sz val="11"/>
        <rFont val="宋体"/>
        <charset val="134"/>
      </rPr>
      <t>作</t>
    </r>
    <r>
      <rPr>
        <b/>
        <sz val="11"/>
        <rFont val="Times New Roman"/>
        <charset val="134"/>
      </rPr>
      <t xml:space="preserve">
</t>
    </r>
    <r>
      <rPr>
        <b/>
        <sz val="11"/>
        <rFont val="宋体"/>
        <charset val="134"/>
      </rPr>
      <t>目</t>
    </r>
    <r>
      <rPr>
        <b/>
        <sz val="11"/>
        <rFont val="Times New Roman"/>
        <charset val="134"/>
      </rPr>
      <t xml:space="preserve">
</t>
    </r>
    <r>
      <rPr>
        <b/>
        <sz val="11"/>
        <rFont val="宋体"/>
        <charset val="134"/>
      </rPr>
      <t>标</t>
    </r>
  </si>
  <si>
    <t>2-1-1</t>
  </si>
  <si>
    <t>三定方案</t>
  </si>
  <si>
    <r>
      <rPr>
        <sz val="11"/>
        <rFont val="宋体"/>
        <charset val="134"/>
      </rPr>
      <t>完成鲤城区、丰泽区、泉州经济技术开发区的土地、房屋、林地、林权、海域、水域滩涂养殖和农村土地承包经营权等不动产交易和登记资料的接收、整理归档和保护管理工作；以及不动产交易登记档案的开发利用，依法为社会查询利用提供服务。</t>
    </r>
    <r>
      <rPr>
        <b/>
        <sz val="11"/>
        <rFont val="宋体"/>
        <charset val="134"/>
      </rPr>
      <t>（3分）</t>
    </r>
    <r>
      <rPr>
        <sz val="11"/>
        <rFont val="宋体"/>
        <charset val="134"/>
      </rPr>
      <t xml:space="preserve"> </t>
    </r>
  </si>
  <si>
    <r>
      <rPr>
        <sz val="11"/>
        <rFont val="宋体"/>
        <charset val="134"/>
      </rPr>
      <t>完成</t>
    </r>
    <r>
      <rPr>
        <sz val="11"/>
        <rFont val="Times New Roman"/>
        <charset val="134"/>
      </rPr>
      <t>50</t>
    </r>
    <r>
      <rPr>
        <sz val="11"/>
        <rFont val="宋体"/>
        <charset val="134"/>
      </rPr>
      <t>万宗不动产交易和登记档案的保护和管理工作，确保不动产交易登记档案</t>
    </r>
    <r>
      <rPr>
        <sz val="11"/>
        <rFont val="Times New Roman"/>
        <charset val="134"/>
      </rPr>
      <t>100%</t>
    </r>
    <r>
      <rPr>
        <sz val="11"/>
        <rFont val="宋体"/>
        <charset val="134"/>
      </rPr>
      <t>数字化入馆入库。</t>
    </r>
  </si>
  <si>
    <r>
      <rPr>
        <sz val="10"/>
        <color theme="1"/>
        <rFont val="宋体"/>
        <charset val="134"/>
      </rPr>
      <t>办公室</t>
    </r>
    <r>
      <rPr>
        <sz val="10"/>
        <color theme="1"/>
        <rFont val="Times New Roman"/>
        <charset val="134"/>
      </rPr>
      <t xml:space="preserve">               </t>
    </r>
    <r>
      <rPr>
        <sz val="10"/>
        <color theme="1"/>
        <rFont val="宋体"/>
        <charset val="134"/>
      </rPr>
      <t>档案馆</t>
    </r>
  </si>
  <si>
    <r>
      <rPr>
        <sz val="10"/>
        <color theme="1"/>
        <rFont val="宋体"/>
        <charset val="0"/>
      </rPr>
      <t>黄龙腾</t>
    </r>
    <r>
      <rPr>
        <sz val="10"/>
        <color theme="1"/>
        <rFont val="Times New Roman"/>
        <charset val="0"/>
      </rPr>
      <t xml:space="preserve">        </t>
    </r>
    <r>
      <rPr>
        <sz val="10"/>
        <color theme="1"/>
        <rFont val="宋体"/>
        <charset val="0"/>
      </rPr>
      <t>张文娜</t>
    </r>
  </si>
  <si>
    <t>2-1-2</t>
  </si>
  <si>
    <r>
      <rPr>
        <sz val="11"/>
        <rFont val="宋体"/>
        <charset val="134"/>
      </rPr>
      <t>自主设计自助查询服务系统构架、</t>
    </r>
    <r>
      <rPr>
        <sz val="11"/>
        <rFont val="Times New Roman"/>
        <charset val="134"/>
      </rPr>
      <t>“</t>
    </r>
    <r>
      <rPr>
        <sz val="11"/>
        <rFont val="宋体"/>
        <charset val="134"/>
      </rPr>
      <t>三方数据</t>
    </r>
    <r>
      <rPr>
        <sz val="11"/>
        <rFont val="Times New Roman"/>
        <charset val="134"/>
      </rPr>
      <t>”</t>
    </r>
    <r>
      <rPr>
        <sz val="11"/>
        <rFont val="宋体"/>
        <charset val="134"/>
      </rPr>
      <t>智能运算算法、业务流程、制定规范证明格式，组织推进软件编程开发、数据测试验证和再完善，通过活体人脸识别、电子证照、智能运算、依法共享等技术措施，靶向攻坚，研发中心市区不动产登记资料自助查询服务系统。结合群众申请税务、公积金贷款和银行房贷等优惠政策的实际办事需求，推出</t>
    </r>
    <r>
      <rPr>
        <sz val="11"/>
        <rFont val="Times New Roman"/>
        <charset val="134"/>
      </rPr>
      <t>“</t>
    </r>
    <r>
      <rPr>
        <sz val="11"/>
        <rFont val="宋体"/>
        <charset val="134"/>
      </rPr>
      <t>本人查询</t>
    </r>
    <r>
      <rPr>
        <sz val="11"/>
        <rFont val="Times New Roman"/>
        <charset val="134"/>
      </rPr>
      <t>”“</t>
    </r>
    <r>
      <rPr>
        <sz val="11"/>
        <rFont val="宋体"/>
        <charset val="134"/>
      </rPr>
      <t>代办查询</t>
    </r>
    <r>
      <rPr>
        <sz val="11"/>
        <rFont val="Times New Roman"/>
        <charset val="134"/>
      </rPr>
      <t>”</t>
    </r>
    <r>
      <rPr>
        <sz val="11"/>
        <rFont val="宋体"/>
        <charset val="134"/>
      </rPr>
      <t>和</t>
    </r>
    <r>
      <rPr>
        <sz val="11"/>
        <rFont val="Times New Roman"/>
        <charset val="134"/>
      </rPr>
      <t>“</t>
    </r>
    <r>
      <rPr>
        <sz val="11"/>
        <rFont val="宋体"/>
        <charset val="134"/>
      </rPr>
      <t>扫码验证</t>
    </r>
    <r>
      <rPr>
        <sz val="11"/>
        <rFont val="Times New Roman"/>
        <charset val="134"/>
      </rPr>
      <t>”</t>
    </r>
    <r>
      <rPr>
        <sz val="11"/>
        <rFont val="宋体"/>
        <charset val="134"/>
      </rPr>
      <t>等自助查询服务功能，为群众提供</t>
    </r>
    <r>
      <rPr>
        <sz val="11"/>
        <rFont val="Times New Roman"/>
        <charset val="134"/>
      </rPr>
      <t>“</t>
    </r>
    <r>
      <rPr>
        <sz val="11"/>
        <rFont val="宋体"/>
        <charset val="134"/>
      </rPr>
      <t>一站式自助查询</t>
    </r>
    <r>
      <rPr>
        <sz val="11"/>
        <rFont val="Times New Roman"/>
        <charset val="134"/>
      </rPr>
      <t>”</t>
    </r>
    <r>
      <rPr>
        <sz val="11"/>
        <rFont val="宋体"/>
        <charset val="134"/>
      </rPr>
      <t>服务通道。</t>
    </r>
  </si>
  <si>
    <r>
      <rPr>
        <sz val="10"/>
        <color theme="1"/>
        <rFont val="Times New Roman"/>
        <charset val="134"/>
      </rPr>
      <t xml:space="preserve"> </t>
    </r>
    <r>
      <rPr>
        <sz val="10"/>
        <color theme="1"/>
        <rFont val="宋体"/>
        <charset val="134"/>
      </rPr>
      <t>办公室</t>
    </r>
    <r>
      <rPr>
        <sz val="10"/>
        <color theme="1"/>
        <rFont val="Times New Roman"/>
        <charset val="134"/>
      </rPr>
      <t xml:space="preserve">                 </t>
    </r>
    <r>
      <rPr>
        <sz val="10"/>
        <color theme="1"/>
        <rFont val="宋体"/>
        <charset val="134"/>
      </rPr>
      <t>档案馆</t>
    </r>
  </si>
  <si>
    <r>
      <rPr>
        <sz val="10"/>
        <color theme="1"/>
        <rFont val="宋体"/>
        <charset val="0"/>
      </rPr>
      <t>黄龙腾</t>
    </r>
    <r>
      <rPr>
        <sz val="10"/>
        <color theme="1"/>
        <rFont val="Times New Roman"/>
        <charset val="0"/>
      </rPr>
      <t xml:space="preserve">          </t>
    </r>
    <r>
      <rPr>
        <sz val="10"/>
        <color theme="1"/>
        <rFont val="宋体"/>
        <charset val="0"/>
      </rPr>
      <t>张文娜</t>
    </r>
  </si>
  <si>
    <t>2-2-1</t>
  </si>
  <si>
    <r>
      <rPr>
        <sz val="11"/>
        <rFont val="宋体"/>
        <charset val="134"/>
      </rPr>
      <t>开展泉州市控制点普查和保护工作、辖区内地图审核、提供国家基础测绘成果资料的审批及测绘单位的随机抽查工作。</t>
    </r>
    <r>
      <rPr>
        <b/>
        <sz val="11"/>
        <rFont val="宋体"/>
        <charset val="134"/>
      </rPr>
      <t xml:space="preserve">（3分） </t>
    </r>
  </si>
  <si>
    <t>开展泉州市控制点普查和保护、 辖区内地图审核以及提供国家基础测绘成果资料的审批等工作。</t>
  </si>
  <si>
    <r>
      <rPr>
        <sz val="10"/>
        <color theme="1"/>
        <rFont val="宋体"/>
        <charset val="134"/>
      </rPr>
      <t>刘炳华</t>
    </r>
    <r>
      <rPr>
        <sz val="10"/>
        <color theme="1"/>
        <rFont val="Times New Roman"/>
        <charset val="134"/>
      </rPr>
      <t xml:space="preserve">          </t>
    </r>
    <r>
      <rPr>
        <sz val="10"/>
        <color theme="1"/>
        <rFont val="宋体"/>
        <charset val="134"/>
      </rPr>
      <t>刘克华</t>
    </r>
  </si>
  <si>
    <r>
      <rPr>
        <sz val="10"/>
        <color theme="1"/>
        <rFont val="宋体"/>
        <charset val="134"/>
      </rPr>
      <t>办公室</t>
    </r>
    <r>
      <rPr>
        <sz val="10"/>
        <color theme="1"/>
        <rFont val="Times New Roman"/>
        <charset val="134"/>
      </rPr>
      <t xml:space="preserve">                       </t>
    </r>
    <r>
      <rPr>
        <sz val="10"/>
        <color theme="1"/>
        <rFont val="宋体"/>
        <charset val="134"/>
      </rPr>
      <t>测绘中心</t>
    </r>
  </si>
  <si>
    <r>
      <rPr>
        <sz val="10"/>
        <color theme="1"/>
        <rFont val="宋体"/>
        <charset val="134"/>
      </rPr>
      <t>黄龙腾</t>
    </r>
    <r>
      <rPr>
        <sz val="10"/>
        <color theme="1"/>
        <rFont val="Times New Roman"/>
        <charset val="134"/>
      </rPr>
      <t xml:space="preserve">        </t>
    </r>
    <r>
      <rPr>
        <sz val="10"/>
        <color theme="1"/>
        <rFont val="宋体"/>
        <charset val="134"/>
      </rPr>
      <t>林西清</t>
    </r>
  </si>
  <si>
    <t xml:space="preserve"> </t>
  </si>
  <si>
    <t>2-2-2</t>
  </si>
  <si>
    <t>制定印发《关于开展2022年度测绘“双随机”检查工作的通知》，认真组织实施，开展泉州市测绘行业资质单位随机抽查工作。</t>
  </si>
  <si>
    <r>
      <rPr>
        <sz val="10"/>
        <color theme="1"/>
        <rFont val="宋体"/>
        <charset val="134"/>
      </rPr>
      <t>刘炳华</t>
    </r>
    <r>
      <rPr>
        <sz val="10"/>
        <color theme="1"/>
        <rFont val="Times New Roman"/>
        <charset val="134"/>
      </rPr>
      <t xml:space="preserve">             </t>
    </r>
    <r>
      <rPr>
        <sz val="10"/>
        <color theme="1"/>
        <rFont val="宋体"/>
        <charset val="134"/>
      </rPr>
      <t>刘克华</t>
    </r>
  </si>
  <si>
    <r>
      <rPr>
        <sz val="10"/>
        <color theme="1"/>
        <rFont val="宋体"/>
        <charset val="134"/>
      </rPr>
      <t>办公室</t>
    </r>
    <r>
      <rPr>
        <sz val="10"/>
        <color theme="1"/>
        <rFont val="Times New Roman"/>
        <charset val="134"/>
      </rPr>
      <t xml:space="preserve">                  </t>
    </r>
    <r>
      <rPr>
        <sz val="10"/>
        <color theme="1"/>
        <rFont val="宋体"/>
        <charset val="134"/>
      </rPr>
      <t>测绘中心</t>
    </r>
  </si>
  <si>
    <t>合计</t>
  </si>
  <si>
    <r>
      <rPr>
        <b/>
        <sz val="11"/>
        <rFont val="宋体"/>
        <charset val="134"/>
      </rPr>
      <t>行</t>
    </r>
    <r>
      <rPr>
        <b/>
        <sz val="11"/>
        <rFont val="Times New Roman"/>
        <charset val="134"/>
      </rPr>
      <t xml:space="preserve">
</t>
    </r>
    <r>
      <rPr>
        <b/>
        <sz val="11"/>
        <rFont val="宋体"/>
        <charset val="134"/>
      </rPr>
      <t>政</t>
    </r>
    <r>
      <rPr>
        <b/>
        <sz val="11"/>
        <rFont val="Times New Roman"/>
        <charset val="134"/>
      </rPr>
      <t xml:space="preserve">
</t>
    </r>
    <r>
      <rPr>
        <b/>
        <sz val="11"/>
        <rFont val="宋体"/>
        <charset val="134"/>
      </rPr>
      <t>能</t>
    </r>
    <r>
      <rPr>
        <b/>
        <sz val="11"/>
        <rFont val="Times New Roman"/>
        <charset val="134"/>
      </rPr>
      <t xml:space="preserve">
</t>
    </r>
    <r>
      <rPr>
        <b/>
        <sz val="11"/>
        <rFont val="宋体"/>
        <charset val="134"/>
      </rPr>
      <t>力</t>
    </r>
    <r>
      <rPr>
        <b/>
        <sz val="11"/>
        <rFont val="Times New Roman"/>
        <charset val="134"/>
      </rPr>
      <t xml:space="preserve">
</t>
    </r>
    <r>
      <rPr>
        <b/>
        <sz val="11"/>
        <rFont val="宋体"/>
        <charset val="134"/>
      </rPr>
      <t>目</t>
    </r>
    <r>
      <rPr>
        <b/>
        <sz val="11"/>
        <rFont val="Times New Roman"/>
        <charset val="134"/>
      </rPr>
      <t xml:space="preserve">
</t>
    </r>
    <r>
      <rPr>
        <b/>
        <sz val="11"/>
        <rFont val="宋体"/>
        <charset val="134"/>
      </rPr>
      <t>标</t>
    </r>
    <r>
      <rPr>
        <b/>
        <sz val="11"/>
        <rFont val="Times New Roman"/>
        <charset val="134"/>
      </rPr>
      <t xml:space="preserve">
</t>
    </r>
    <r>
      <rPr>
        <b/>
        <sz val="11"/>
        <rFont val="宋体"/>
        <charset val="134"/>
      </rPr>
      <t>︵</t>
    </r>
    <r>
      <rPr>
        <b/>
        <sz val="11"/>
        <rFont val="Times New Roman"/>
        <charset val="134"/>
      </rPr>
      <t xml:space="preserve">
25</t>
    </r>
    <r>
      <rPr>
        <b/>
        <sz val="11"/>
        <rFont val="宋体"/>
        <charset val="134"/>
      </rPr>
      <t>分</t>
    </r>
    <r>
      <rPr>
        <b/>
        <sz val="11"/>
        <rFont val="Times New Roman"/>
        <charset val="134"/>
      </rPr>
      <t xml:space="preserve">
</t>
    </r>
    <r>
      <rPr>
        <b/>
        <sz val="11"/>
        <rFont val="宋体"/>
        <charset val="134"/>
      </rPr>
      <t>︶</t>
    </r>
  </si>
  <si>
    <r>
      <rPr>
        <b/>
        <sz val="11"/>
        <rFont val="宋体"/>
        <charset val="134"/>
      </rPr>
      <t>思想建设︵</t>
    </r>
    <r>
      <rPr>
        <b/>
        <sz val="11"/>
        <rFont val="Times New Roman"/>
        <charset val="134"/>
      </rPr>
      <t xml:space="preserve">
 5</t>
    </r>
    <r>
      <rPr>
        <b/>
        <sz val="11"/>
        <rFont val="宋体"/>
        <charset val="134"/>
      </rPr>
      <t>分︶</t>
    </r>
  </si>
  <si>
    <t>4-1</t>
  </si>
  <si>
    <t>落实从严治党主体责任、意识形态工作责任制和精神文明建设情况。</t>
  </si>
  <si>
    <r>
      <rPr>
        <sz val="12"/>
        <rFont val="Times New Roman"/>
        <charset val="0"/>
      </rPr>
      <t>12</t>
    </r>
    <r>
      <rPr>
        <sz val="12"/>
        <rFont val="宋体"/>
        <charset val="134"/>
      </rPr>
      <t>月底前</t>
    </r>
  </si>
  <si>
    <t>4-2</t>
  </si>
  <si>
    <t>按照市垃圾分类办制定的考评标准，做好本系统本单位的生活垃圾分类工作。</t>
  </si>
  <si>
    <t>办公室</t>
  </si>
  <si>
    <t>黄龙腾</t>
  </si>
  <si>
    <t>4-3</t>
  </si>
  <si>
    <t>做好公务员平时考核工作，健全完善公务员信息库建设，实现公务员信息动态管理。</t>
  </si>
  <si>
    <t>人教科</t>
  </si>
  <si>
    <t>黄禄明</t>
  </si>
  <si>
    <t>4-4</t>
  </si>
  <si>
    <t>定期向市委办公室报送信息，认真做好信息约稿工作，完成信息报送任务。</t>
  </si>
  <si>
    <t>4-5</t>
  </si>
  <si>
    <t>定期向市政府办公室报送信息，认真做好信息约稿工作，完成信息报送任务。</t>
  </si>
  <si>
    <r>
      <rPr>
        <b/>
        <sz val="11"/>
        <rFont val="宋体"/>
        <charset val="134"/>
      </rPr>
      <t>依法办事︵</t>
    </r>
    <r>
      <rPr>
        <b/>
        <sz val="11"/>
        <rFont val="Times New Roman"/>
        <charset val="134"/>
      </rPr>
      <t xml:space="preserve">
 5</t>
    </r>
    <r>
      <rPr>
        <b/>
        <sz val="11"/>
        <rFont val="宋体"/>
        <charset val="134"/>
      </rPr>
      <t>分︶</t>
    </r>
  </si>
  <si>
    <t>5-1</t>
  </si>
  <si>
    <t>自觉接受人大监督，及时答复人大代表建议，完成人大督办件。</t>
  </si>
  <si>
    <t>5-2</t>
  </si>
  <si>
    <t>自觉接受政协监督，及时答复政协委员提案，完成政协督办件。</t>
  </si>
  <si>
    <t>5-3</t>
  </si>
  <si>
    <t>遵守宪法和法律，依照《信访工作条例》做好信访工作。</t>
  </si>
  <si>
    <t>信访办</t>
  </si>
  <si>
    <t>吴再发</t>
  </si>
  <si>
    <t>5-4</t>
  </si>
  <si>
    <t>遵守财务规定，加强财政资金预算和债务风险管理，厉行节约，严格控制一般性支出。</t>
  </si>
  <si>
    <t>计财科</t>
  </si>
  <si>
    <t>陈宗举</t>
  </si>
  <si>
    <t>5-5</t>
  </si>
  <si>
    <t>严格执行中央八项规定，依法依规开展表彰奖励和创建示范活动。</t>
  </si>
  <si>
    <r>
      <rPr>
        <b/>
        <sz val="11"/>
        <rFont val="宋体"/>
        <charset val="134"/>
      </rPr>
      <t>高效服务︵</t>
    </r>
    <r>
      <rPr>
        <b/>
        <sz val="11"/>
        <rFont val="Times New Roman"/>
        <charset val="134"/>
      </rPr>
      <t xml:space="preserve">
 5</t>
    </r>
    <r>
      <rPr>
        <b/>
        <sz val="11"/>
        <rFont val="宋体"/>
        <charset val="134"/>
      </rPr>
      <t>分︶</t>
    </r>
  </si>
  <si>
    <t>6-1</t>
  </si>
  <si>
    <t>做好电子政务相关建设管理与应用推广工作。</t>
  </si>
  <si>
    <r>
      <rPr>
        <sz val="12"/>
        <rFont val="宋体"/>
        <charset val="0"/>
      </rPr>
      <t>刘炳华</t>
    </r>
    <r>
      <rPr>
        <sz val="12"/>
        <rFont val="Times New Roman"/>
        <charset val="0"/>
      </rPr>
      <t xml:space="preserve">               </t>
    </r>
    <r>
      <rPr>
        <sz val="12"/>
        <rFont val="方正书宋_GBK"/>
        <charset val="0"/>
      </rPr>
      <t>王少毅</t>
    </r>
  </si>
  <si>
    <r>
      <rPr>
        <sz val="12"/>
        <rFont val="宋体"/>
        <charset val="0"/>
      </rPr>
      <t xml:space="preserve">规划信息中心                     </t>
    </r>
    <r>
      <rPr>
        <sz val="12"/>
        <rFont val="Times New Roman"/>
        <charset val="0"/>
      </rPr>
      <t xml:space="preserve">              </t>
    </r>
    <r>
      <rPr>
        <sz val="12"/>
        <rFont val="宋体"/>
        <charset val="0"/>
      </rPr>
      <t>办公室</t>
    </r>
    <r>
      <rPr>
        <sz val="12"/>
        <rFont val="Times New Roman"/>
        <charset val="0"/>
      </rPr>
      <t xml:space="preserve">            </t>
    </r>
  </si>
  <si>
    <r>
      <rPr>
        <sz val="12"/>
        <rFont val="宋体"/>
        <charset val="0"/>
      </rPr>
      <t>郭</t>
    </r>
    <r>
      <rPr>
        <sz val="12"/>
        <rFont val="Times New Roman"/>
        <charset val="0"/>
      </rPr>
      <t xml:space="preserve">    </t>
    </r>
    <r>
      <rPr>
        <sz val="12"/>
        <rFont val="宋体"/>
        <charset val="0"/>
      </rPr>
      <t>坚</t>
    </r>
    <r>
      <rPr>
        <sz val="12"/>
        <rFont val="Times New Roman"/>
        <charset val="0"/>
      </rPr>
      <t xml:space="preserve">                </t>
    </r>
    <r>
      <rPr>
        <sz val="12"/>
        <rFont val="宋体"/>
        <charset val="0"/>
      </rPr>
      <t>黄龙腾</t>
    </r>
  </si>
  <si>
    <t>6-2</t>
  </si>
  <si>
    <t>加强市政府门户网站政策文件解读发布工作，加强单位门户网站建设和管理。</t>
  </si>
  <si>
    <t>郑建南         王少毅</t>
  </si>
  <si>
    <r>
      <rPr>
        <sz val="12"/>
        <rFont val="宋体"/>
        <charset val="0"/>
      </rPr>
      <t xml:space="preserve">规划信息中心                  </t>
    </r>
    <r>
      <rPr>
        <sz val="12"/>
        <rFont val="Times New Roman"/>
        <charset val="0"/>
      </rPr>
      <t xml:space="preserve">              </t>
    </r>
    <r>
      <rPr>
        <sz val="12"/>
        <rFont val="方正书宋_GBK"/>
        <charset val="0"/>
      </rPr>
      <t>法规科</t>
    </r>
    <r>
      <rPr>
        <sz val="12"/>
        <rFont val="Times New Roman"/>
        <charset val="0"/>
      </rPr>
      <t xml:space="preserve">        </t>
    </r>
  </si>
  <si>
    <r>
      <rPr>
        <sz val="12"/>
        <rFont val="宋体"/>
        <charset val="0"/>
      </rPr>
      <t>郭</t>
    </r>
    <r>
      <rPr>
        <sz val="12"/>
        <rFont val="Times New Roman"/>
        <charset val="0"/>
      </rPr>
      <t xml:space="preserve">    </t>
    </r>
    <r>
      <rPr>
        <sz val="12"/>
        <rFont val="宋体"/>
        <charset val="0"/>
      </rPr>
      <t>坚</t>
    </r>
    <r>
      <rPr>
        <sz val="12"/>
        <rFont val="Times New Roman"/>
        <charset val="0"/>
      </rPr>
      <t xml:space="preserve">                </t>
    </r>
    <r>
      <rPr>
        <sz val="12"/>
        <rFont val="方正书宋_GBK"/>
        <charset val="0"/>
      </rPr>
      <t>吴再发</t>
    </r>
  </si>
  <si>
    <t>6-3</t>
  </si>
  <si>
    <r>
      <rPr>
        <sz val="12"/>
        <rFont val="宋体"/>
        <charset val="134"/>
      </rPr>
      <t>提升</t>
    </r>
    <r>
      <rPr>
        <sz val="12"/>
        <rFont val="Times New Roman"/>
        <charset val="134"/>
      </rPr>
      <t>12345</t>
    </r>
    <r>
      <rPr>
        <sz val="12"/>
        <rFont val="宋体"/>
        <charset val="134"/>
      </rPr>
      <t>政务服务热线群众诉求办理质量。</t>
    </r>
  </si>
  <si>
    <t>6-4</t>
  </si>
  <si>
    <t>优化营商环境，推进行政审批制度改革，完善社会信用体系。</t>
  </si>
  <si>
    <t>6-5</t>
  </si>
  <si>
    <r>
      <rPr>
        <sz val="12"/>
        <rFont val="Times New Roman"/>
        <charset val="134"/>
      </rPr>
      <t>“</t>
    </r>
    <r>
      <rPr>
        <sz val="12"/>
        <rFont val="宋体"/>
        <charset val="134"/>
      </rPr>
      <t>抓开放招商促项目落地</t>
    </r>
    <r>
      <rPr>
        <sz val="12"/>
        <rFont val="Times New Roman"/>
        <charset val="134"/>
      </rPr>
      <t>”</t>
    </r>
    <r>
      <rPr>
        <sz val="12"/>
        <rFont val="宋体"/>
        <charset val="134"/>
      </rPr>
      <t>达成情况。</t>
    </r>
  </si>
  <si>
    <r>
      <rPr>
        <sz val="12"/>
        <rFont val="宋体"/>
        <charset val="0"/>
      </rPr>
      <t>刘克华</t>
    </r>
    <r>
      <rPr>
        <sz val="12"/>
        <rFont val="Times New Roman"/>
        <charset val="0"/>
      </rPr>
      <t xml:space="preserve"> </t>
    </r>
  </si>
  <si>
    <t>用地科牵头    局相关科室具体落实</t>
  </si>
  <si>
    <t>王双彬</t>
  </si>
  <si>
    <r>
      <rPr>
        <b/>
        <sz val="11"/>
        <rFont val="宋体"/>
        <charset val="134"/>
      </rPr>
      <t>廉洁建设︵</t>
    </r>
    <r>
      <rPr>
        <b/>
        <sz val="11"/>
        <rFont val="Times New Roman"/>
        <charset val="134"/>
      </rPr>
      <t xml:space="preserve">
 5</t>
    </r>
    <r>
      <rPr>
        <b/>
        <sz val="11"/>
        <rFont val="宋体"/>
        <charset val="134"/>
      </rPr>
      <t>分︶</t>
    </r>
  </si>
  <si>
    <t>7-1</t>
  </si>
  <si>
    <t>落实党风廉政建设主体责任，严格遵守党规党纪和中央八项规定。</t>
  </si>
  <si>
    <r>
      <rPr>
        <sz val="12"/>
        <rFont val="宋体"/>
        <charset val="134"/>
      </rPr>
      <t>刘炳华</t>
    </r>
    <r>
      <rPr>
        <sz val="12"/>
        <rFont val="Times New Roman"/>
        <charset val="0"/>
      </rPr>
      <t xml:space="preserve">                          </t>
    </r>
  </si>
  <si>
    <r>
      <rPr>
        <sz val="12"/>
        <rFont val="宋体"/>
        <charset val="134"/>
      </rPr>
      <t>党委会</t>
    </r>
    <r>
      <rPr>
        <sz val="12"/>
        <rFont val="Times New Roman"/>
        <charset val="0"/>
      </rPr>
      <t xml:space="preserve">               </t>
    </r>
    <r>
      <rPr>
        <sz val="12"/>
        <rFont val="宋体"/>
        <charset val="134"/>
      </rPr>
      <t>办公室</t>
    </r>
    <r>
      <rPr>
        <sz val="12"/>
        <rFont val="Times New Roman"/>
        <charset val="0"/>
      </rPr>
      <t xml:space="preserve">            </t>
    </r>
  </si>
  <si>
    <r>
      <rPr>
        <sz val="12"/>
        <rFont val="宋体"/>
        <charset val="134"/>
      </rPr>
      <t>庄建锋</t>
    </r>
    <r>
      <rPr>
        <sz val="12"/>
        <rFont val="Times New Roman"/>
        <charset val="0"/>
      </rPr>
      <t xml:space="preserve">               </t>
    </r>
    <r>
      <rPr>
        <sz val="12"/>
        <rFont val="宋体"/>
        <charset val="134"/>
      </rPr>
      <t>黄龙腾</t>
    </r>
    <r>
      <rPr>
        <sz val="12"/>
        <rFont val="Times New Roman"/>
        <charset val="0"/>
      </rPr>
      <t xml:space="preserve">      </t>
    </r>
  </si>
  <si>
    <t>7-2</t>
  </si>
  <si>
    <r>
      <rPr>
        <sz val="12"/>
        <rFont val="宋体"/>
        <charset val="134"/>
      </rPr>
      <t>落实安全生产工作</t>
    </r>
    <r>
      <rPr>
        <sz val="12"/>
        <rFont val="Times New Roman"/>
        <charset val="134"/>
      </rPr>
      <t>,</t>
    </r>
    <r>
      <rPr>
        <sz val="12"/>
        <rFont val="宋体"/>
        <charset val="134"/>
      </rPr>
      <t>没有被执行责任追究的事项。</t>
    </r>
  </si>
  <si>
    <t>刘炳华                郑建南</t>
  </si>
  <si>
    <t>办公室              矿管科</t>
  </si>
  <si>
    <t>黄龙腾               连一心</t>
  </si>
  <si>
    <t>7-3</t>
  </si>
  <si>
    <r>
      <rPr>
        <sz val="12"/>
        <rFont val="宋体"/>
        <charset val="134"/>
      </rPr>
      <t>落实消防生产工作</t>
    </r>
    <r>
      <rPr>
        <sz val="12"/>
        <rFont val="Times New Roman"/>
        <charset val="134"/>
      </rPr>
      <t>,</t>
    </r>
    <r>
      <rPr>
        <sz val="12"/>
        <rFont val="宋体"/>
        <charset val="134"/>
      </rPr>
      <t>没有被执行责任追究的事项。</t>
    </r>
  </si>
  <si>
    <t>市政科</t>
  </si>
  <si>
    <t>7-4</t>
  </si>
  <si>
    <r>
      <rPr>
        <sz val="12"/>
        <rFont val="宋体"/>
        <charset val="134"/>
      </rPr>
      <t>落实社会治安综合治理工作</t>
    </r>
    <r>
      <rPr>
        <sz val="12"/>
        <rFont val="Times New Roman"/>
        <charset val="134"/>
      </rPr>
      <t>,</t>
    </r>
    <r>
      <rPr>
        <sz val="12"/>
        <rFont val="宋体"/>
        <charset val="134"/>
      </rPr>
      <t>推进</t>
    </r>
    <r>
      <rPr>
        <sz val="12"/>
        <rFont val="Times New Roman"/>
        <charset val="134"/>
      </rPr>
      <t>“</t>
    </r>
    <r>
      <rPr>
        <sz val="12"/>
        <rFont val="宋体"/>
        <charset val="134"/>
      </rPr>
      <t>综治</t>
    </r>
    <r>
      <rPr>
        <sz val="12"/>
        <rFont val="Times New Roman"/>
        <charset val="134"/>
      </rPr>
      <t>+”</t>
    </r>
    <r>
      <rPr>
        <sz val="12"/>
        <rFont val="宋体"/>
        <charset val="134"/>
      </rPr>
      <t>治理中心建设工作情况。</t>
    </r>
  </si>
  <si>
    <t>法规科</t>
  </si>
  <si>
    <t>7-5</t>
  </si>
  <si>
    <t>遵守党纪政纪，规范处分程序和解除处分备案工作。</t>
  </si>
  <si>
    <r>
      <rPr>
        <b/>
        <sz val="11"/>
        <rFont val="宋体"/>
        <charset val="134"/>
      </rPr>
      <t>管理创新︵</t>
    </r>
    <r>
      <rPr>
        <b/>
        <sz val="11"/>
        <rFont val="Times New Roman"/>
        <charset val="134"/>
      </rPr>
      <t xml:space="preserve">
 5</t>
    </r>
    <r>
      <rPr>
        <b/>
        <sz val="11"/>
        <rFont val="宋体"/>
        <charset val="134"/>
      </rPr>
      <t>分︶</t>
    </r>
  </si>
  <si>
    <t>8-1</t>
  </si>
  <si>
    <t>做好本单位及机关内部绩效工作方案，按时报送绩效目标考评相关材料。</t>
  </si>
  <si>
    <t>8-2</t>
  </si>
  <si>
    <t>落实绩效工作方案审核环节的修改意见，准备好绩效目标考评阶段性检查。</t>
  </si>
  <si>
    <t>8-3</t>
  </si>
  <si>
    <t>积极选派本单位绩效工作人员、绩效专家参加绩效考评工作。</t>
  </si>
  <si>
    <t>8-4</t>
  </si>
  <si>
    <r>
      <rPr>
        <sz val="12"/>
        <rFont val="宋体"/>
        <charset val="134"/>
      </rPr>
      <t>推进治理理念创新、行政方式创新和体制机制创新，至少形成</t>
    </r>
    <r>
      <rPr>
        <sz val="12"/>
        <rFont val="Times New Roman"/>
        <charset val="134"/>
      </rPr>
      <t>1</t>
    </r>
    <r>
      <rPr>
        <sz val="12"/>
        <rFont val="宋体"/>
        <charset val="134"/>
      </rPr>
      <t>项具有创新性、成效性和推广性的创新成果，参加省、市改革创新项目评选及机关体制机制创新优秀案例征集评选活动等。</t>
    </r>
  </si>
  <si>
    <r>
      <rPr>
        <b/>
        <sz val="11"/>
        <rFont val="宋体"/>
        <charset val="134"/>
      </rPr>
      <t>合</t>
    </r>
    <r>
      <rPr>
        <b/>
        <sz val="11"/>
        <rFont val="Times New Roman"/>
        <charset val="0"/>
      </rPr>
      <t xml:space="preserve">  </t>
    </r>
    <r>
      <rPr>
        <b/>
        <sz val="11"/>
        <rFont val="宋体"/>
        <charset val="134"/>
      </rPr>
      <t>计</t>
    </r>
  </si>
  <si>
    <r>
      <rPr>
        <b/>
        <sz val="11"/>
        <rFont val="宋体"/>
        <charset val="134"/>
      </rPr>
      <t>绩效目标考评得分（职能工作目标</t>
    </r>
    <r>
      <rPr>
        <b/>
        <sz val="11"/>
        <rFont val="Times New Roman"/>
        <charset val="0"/>
      </rPr>
      <t>+</t>
    </r>
    <r>
      <rPr>
        <b/>
        <sz val="11"/>
        <rFont val="宋体"/>
        <charset val="134"/>
      </rPr>
      <t>行政能力目标）</t>
    </r>
  </si>
  <si>
    <t xml:space="preserve">单位主要领导：刘文发                   分管领导：刘炳华                 科室负责人：黄龙腾                 经办人：林志林                 联系电话：15960747449                 </t>
  </si>
  <si>
    <t>绩效考评组成员：                                                                                                                                                                                                    2022 年   月   日</t>
  </si>
  <si>
    <t>总分</t>
  </si>
  <si>
    <t>档次</t>
  </si>
  <si>
    <t>职能工作目标</t>
  </si>
  <si>
    <r>
      <rPr>
        <sz val="12"/>
        <rFont val="宋体"/>
        <charset val="134"/>
      </rPr>
      <t>A</t>
    </r>
    <r>
      <rPr>
        <sz val="12"/>
        <rFont val="宋体"/>
        <charset val="134"/>
      </rPr>
      <t>+</t>
    </r>
  </si>
  <si>
    <t>行政能力目标</t>
  </si>
  <si>
    <r>
      <rPr>
        <sz val="12"/>
        <rFont val="宋体"/>
        <charset val="134"/>
      </rPr>
      <t>A</t>
    </r>
    <r>
      <rPr>
        <sz val="12"/>
        <rFont val="宋体"/>
        <charset val="134"/>
      </rPr>
      <t>-</t>
    </r>
  </si>
</sst>
</file>

<file path=xl/styles.xml><?xml version="1.0" encoding="utf-8"?>
<styleSheet xmlns="http://schemas.openxmlformats.org/spreadsheetml/2006/main">
  <numFmts count="6">
    <numFmt numFmtId="176" formatCode="0.00_);[Red]\(0.00\)"/>
    <numFmt numFmtId="43" formatCode="_ * #,##0.00_ ;_ * \-#,##0.00_ ;_ * &quot;-&quot;??_ ;_ @_ "/>
    <numFmt numFmtId="177" formatCode="_ &quot;￥&quot;* #,##0.00_ ;_ &quot;￥&quot;* \-#,##0.00_ ;_ &quot;￥&quot;* \-??_ ;_ @_ "/>
    <numFmt numFmtId="178" formatCode="0.000_ ;[Red]\-0.000\ "/>
    <numFmt numFmtId="41" formatCode="_ * #,##0_ ;_ * \-#,##0_ ;_ * &quot;-&quot;_ ;_ @_ "/>
    <numFmt numFmtId="179" formatCode="_ &quot;￥&quot;* #,##0_ ;_ &quot;￥&quot;* \-#,##0_ ;_ &quot;￥&quot;* \-_ ;_ @_ "/>
  </numFmts>
  <fonts count="54">
    <font>
      <sz val="12"/>
      <name val="宋体"/>
      <charset val="134"/>
    </font>
    <font>
      <b/>
      <sz val="12"/>
      <name val="宋体"/>
      <charset val="134"/>
    </font>
    <font>
      <sz val="9"/>
      <name val="宋体"/>
      <charset val="134"/>
    </font>
    <font>
      <sz val="10"/>
      <name val="宋体"/>
      <charset val="134"/>
    </font>
    <font>
      <sz val="12"/>
      <name val="Times New Roman"/>
      <charset val="134"/>
    </font>
    <font>
      <b/>
      <sz val="28"/>
      <name val="Times New Roman"/>
      <charset val="134"/>
    </font>
    <font>
      <b/>
      <sz val="12"/>
      <name val="Times New Roman"/>
      <charset val="134"/>
    </font>
    <font>
      <b/>
      <sz val="11"/>
      <name val="方正书宋_GBK"/>
      <charset val="134"/>
    </font>
    <font>
      <sz val="11"/>
      <name val="Times New Roman"/>
      <charset val="134"/>
    </font>
    <font>
      <b/>
      <sz val="11"/>
      <name val="宋体"/>
      <charset val="134"/>
    </font>
    <font>
      <sz val="11"/>
      <name val="宋体"/>
      <charset val="134"/>
    </font>
    <font>
      <sz val="10"/>
      <color theme="1"/>
      <name val="Times New Roman"/>
      <charset val="134"/>
    </font>
    <font>
      <sz val="9"/>
      <name val="Times New Roman"/>
      <charset val="134"/>
    </font>
    <font>
      <sz val="8"/>
      <name val="宋体"/>
      <charset val="134"/>
    </font>
    <font>
      <sz val="10"/>
      <color theme="1"/>
      <name val="Times New Roman"/>
      <charset val="0"/>
    </font>
    <font>
      <sz val="8"/>
      <name val="Times New Roman"/>
      <charset val="134"/>
    </font>
    <font>
      <b/>
      <sz val="11"/>
      <name val="Times New Roman"/>
      <charset val="134"/>
    </font>
    <font>
      <sz val="11"/>
      <name val="方正书宋_GBK"/>
      <charset val="134"/>
    </font>
    <font>
      <sz val="10"/>
      <name val="Times New Roman"/>
      <charset val="134"/>
    </font>
    <font>
      <b/>
      <sz val="10"/>
      <name val="Times New Roman"/>
      <charset val="134"/>
    </font>
    <font>
      <sz val="10"/>
      <color theme="1"/>
      <name val="宋体"/>
      <charset val="134"/>
    </font>
    <font>
      <sz val="11"/>
      <name val="Times New Roman"/>
      <charset val="0"/>
    </font>
    <font>
      <sz val="9"/>
      <name val="CESI宋体-GB2312"/>
      <charset val="134"/>
    </font>
    <font>
      <b/>
      <sz val="10"/>
      <name val="宋体"/>
      <charset val="134"/>
    </font>
    <font>
      <b/>
      <sz val="10"/>
      <name val="Times New Roman"/>
      <charset val="0"/>
    </font>
    <font>
      <b/>
      <sz val="11"/>
      <name val="Times New Roman"/>
      <charset val="0"/>
    </font>
    <font>
      <sz val="12"/>
      <name val="Times New Roman"/>
      <charset val="0"/>
    </font>
    <font>
      <sz val="10"/>
      <color theme="1"/>
      <name val="方正书宋_GBK"/>
      <charset val="134"/>
    </font>
    <font>
      <sz val="10"/>
      <color theme="1"/>
      <name val="宋体"/>
      <charset val="0"/>
    </font>
    <font>
      <sz val="12"/>
      <name val="方正书宋_GBK"/>
      <charset val="0"/>
    </font>
    <font>
      <sz val="12"/>
      <name val="宋体"/>
      <charset val="0"/>
    </font>
    <font>
      <sz val="10"/>
      <name val="Times New Roman"/>
      <charset val="0"/>
    </font>
    <font>
      <sz val="9"/>
      <name val="Times New Roman"/>
      <charset val="0"/>
    </font>
    <font>
      <sz val="11"/>
      <color indexed="42"/>
      <name val="宋体"/>
      <charset val="134"/>
    </font>
    <font>
      <sz val="11"/>
      <color indexed="16"/>
      <name val="宋体"/>
      <charset val="134"/>
    </font>
    <font>
      <sz val="11"/>
      <color indexed="19"/>
      <name val="宋体"/>
      <charset val="134"/>
    </font>
    <font>
      <b/>
      <sz val="11"/>
      <color indexed="62"/>
      <name val="宋体"/>
      <charset val="134"/>
    </font>
    <font>
      <sz val="11"/>
      <color indexed="17"/>
      <name val="宋体"/>
      <charset val="134"/>
    </font>
    <font>
      <sz val="11"/>
      <color indexed="53"/>
      <name val="宋体"/>
      <charset val="134"/>
    </font>
    <font>
      <b/>
      <sz val="18"/>
      <color indexed="62"/>
      <name val="宋体"/>
      <charset val="134"/>
    </font>
    <font>
      <sz val="11"/>
      <color indexed="62"/>
      <name val="宋体"/>
      <charset val="134"/>
    </font>
    <font>
      <sz val="11"/>
      <color indexed="8"/>
      <name val="宋体"/>
      <charset val="134"/>
    </font>
    <font>
      <b/>
      <sz val="11"/>
      <color indexed="8"/>
      <name val="宋体"/>
      <charset val="134"/>
    </font>
    <font>
      <u/>
      <sz val="12"/>
      <color indexed="20"/>
      <name val="宋体"/>
      <charset val="134"/>
    </font>
    <font>
      <b/>
      <sz val="13"/>
      <color indexed="62"/>
      <name val="宋体"/>
      <charset val="134"/>
    </font>
    <font>
      <u/>
      <sz val="12"/>
      <color indexed="12"/>
      <name val="宋体"/>
      <charset val="134"/>
    </font>
    <font>
      <i/>
      <sz val="11"/>
      <color indexed="23"/>
      <name val="宋体"/>
      <charset val="134"/>
    </font>
    <font>
      <b/>
      <sz val="11"/>
      <color indexed="53"/>
      <name val="宋体"/>
      <charset val="134"/>
    </font>
    <font>
      <sz val="11"/>
      <color indexed="10"/>
      <name val="宋体"/>
      <charset val="134"/>
    </font>
    <font>
      <b/>
      <sz val="15"/>
      <color indexed="62"/>
      <name val="宋体"/>
      <charset val="134"/>
    </font>
    <font>
      <b/>
      <sz val="11"/>
      <color indexed="63"/>
      <name val="宋体"/>
      <charset val="134"/>
    </font>
    <font>
      <b/>
      <sz val="11"/>
      <color indexed="42"/>
      <name val="宋体"/>
      <charset val="134"/>
    </font>
    <font>
      <b/>
      <sz val="12"/>
      <name val="方正书宋_GBK"/>
      <charset val="134"/>
    </font>
    <font>
      <sz val="10"/>
      <color theme="1"/>
      <name val="方正书宋_GBK"/>
      <charset val="0"/>
    </font>
  </fonts>
  <fills count="19">
    <fill>
      <patternFill patternType="none"/>
    </fill>
    <fill>
      <patternFill patternType="gray125"/>
    </fill>
    <fill>
      <patternFill patternType="solid">
        <fgColor theme="0"/>
        <bgColor indexed="64"/>
      </patternFill>
    </fill>
    <fill>
      <patternFill patternType="solid">
        <fgColor indexed="25"/>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54"/>
        <bgColor indexed="64"/>
      </patternFill>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indexed="49"/>
        <bgColor indexed="64"/>
      </patternFill>
    </fill>
    <fill>
      <patternFill patternType="solid">
        <fgColor indexed="44"/>
        <bgColor indexed="64"/>
      </patternFill>
    </fill>
    <fill>
      <patternFill patternType="solid">
        <fgColor indexed="9"/>
        <bgColor indexed="64"/>
      </patternFill>
    </fill>
    <fill>
      <patternFill patternType="solid">
        <fgColor indexed="29"/>
        <bgColor indexed="64"/>
      </patternFill>
    </fill>
    <fill>
      <patternFill patternType="solid">
        <fgColor indexed="23"/>
        <bgColor indexed="64"/>
      </patternFill>
    </fill>
    <fill>
      <patternFill patternType="solid">
        <fgColor indexed="55"/>
        <bgColor indexed="64"/>
      </patternFill>
    </fill>
  </fills>
  <borders count="18">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style="thin">
        <color indexed="54"/>
      </top>
      <bottom style="double">
        <color indexed="54"/>
      </bottom>
      <diagonal/>
    </border>
    <border>
      <left/>
      <right/>
      <top/>
      <bottom style="thick">
        <color indexed="44"/>
      </bottom>
      <diagonal/>
    </border>
    <border>
      <left/>
      <right/>
      <top/>
      <bottom style="medium">
        <color indexed="22"/>
      </bottom>
      <diagonal/>
    </border>
    <border>
      <left/>
      <right/>
      <top/>
      <bottom style="thick">
        <color indexed="5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56">
    <xf numFmtId="0" fontId="0" fillId="0" borderId="0"/>
    <xf numFmtId="0" fontId="41" fillId="10" borderId="0" applyNumberFormat="false" applyBorder="false" applyAlignment="false" applyProtection="false">
      <alignment vertical="center"/>
    </xf>
    <xf numFmtId="0" fontId="41" fillId="7" borderId="0" applyNumberFormat="false" applyBorder="false" applyAlignment="false" applyProtection="false">
      <alignment vertical="center"/>
    </xf>
    <xf numFmtId="0" fontId="33" fillId="16" borderId="0" applyNumberFormat="false" applyBorder="false" applyAlignment="false" applyProtection="false">
      <alignment vertical="center"/>
    </xf>
    <xf numFmtId="0" fontId="41" fillId="11" borderId="0" applyNumberFormat="false" applyBorder="false" applyAlignment="false" applyProtection="false">
      <alignment vertical="center"/>
    </xf>
    <xf numFmtId="0" fontId="41" fillId="12" borderId="0" applyNumberFormat="false" applyBorder="false" applyAlignment="false" applyProtection="false">
      <alignment vertical="center"/>
    </xf>
    <xf numFmtId="0" fontId="33" fillId="13" borderId="0" applyNumberFormat="false" applyBorder="false" applyAlignment="false" applyProtection="false">
      <alignment vertical="center"/>
    </xf>
    <xf numFmtId="0" fontId="41" fillId="8" borderId="0" applyNumberFormat="false" applyBorder="false" applyAlignment="false" applyProtection="false">
      <alignment vertical="center"/>
    </xf>
    <xf numFmtId="0" fontId="36" fillId="0" borderId="14" applyNumberFormat="false" applyFill="false" applyAlignment="false" applyProtection="false">
      <alignment vertical="center"/>
    </xf>
    <xf numFmtId="0" fontId="46" fillId="0" borderId="0" applyNumberFormat="false" applyFill="false" applyBorder="false" applyAlignment="false" applyProtection="false">
      <alignment vertical="center"/>
    </xf>
    <xf numFmtId="0" fontId="42" fillId="0" borderId="12" applyNumberFormat="false" applyFill="false" applyAlignment="false" applyProtection="false">
      <alignment vertical="center"/>
    </xf>
    <xf numFmtId="9" fontId="0" fillId="0" borderId="0" applyFont="false" applyFill="false" applyBorder="false" applyAlignment="false" applyProtection="false"/>
    <xf numFmtId="43" fontId="0" fillId="0" borderId="0" applyFont="false" applyFill="false" applyBorder="false" applyAlignment="false" applyProtection="false"/>
    <xf numFmtId="0" fontId="44" fillId="0" borderId="13" applyNumberFormat="false" applyFill="false" applyAlignment="false" applyProtection="false">
      <alignment vertical="center"/>
    </xf>
    <xf numFmtId="179" fontId="0" fillId="0" borderId="0" applyFont="false" applyFill="false" applyBorder="false" applyAlignment="false" applyProtection="false"/>
    <xf numFmtId="0" fontId="0" fillId="0" borderId="0">
      <alignment vertical="center"/>
    </xf>
    <xf numFmtId="0" fontId="33" fillId="8"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41" fillId="7" borderId="0" applyNumberFormat="false" applyBorder="false" applyAlignment="false" applyProtection="false">
      <alignment vertical="center"/>
    </xf>
    <xf numFmtId="0" fontId="33" fillId="14" borderId="0" applyNumberFormat="false" applyBorder="false" applyAlignment="false" applyProtection="false">
      <alignment vertical="center"/>
    </xf>
    <xf numFmtId="0" fontId="49" fillId="0" borderId="15" applyNumberFormat="false" applyFill="false" applyAlignment="false" applyProtection="false">
      <alignment vertical="center"/>
    </xf>
    <xf numFmtId="0" fontId="45" fillId="0" borderId="0" applyNumberFormat="false" applyFill="false" applyBorder="false" applyAlignment="false" applyProtection="false">
      <alignment vertical="top"/>
      <protection locked="false"/>
    </xf>
    <xf numFmtId="0" fontId="41" fillId="7" borderId="0" applyNumberFormat="false" applyBorder="false" applyAlignment="false" applyProtection="false">
      <alignment vertical="center"/>
    </xf>
    <xf numFmtId="177" fontId="0" fillId="0" borderId="0" applyFont="false" applyFill="false" applyBorder="false" applyAlignment="false" applyProtection="false"/>
    <xf numFmtId="0" fontId="41" fillId="11" borderId="0" applyNumberFormat="false" applyBorder="false" applyAlignment="false" applyProtection="false">
      <alignment vertical="center"/>
    </xf>
    <xf numFmtId="0" fontId="47" fillId="15" borderId="11" applyNumberFormat="false" applyAlignment="false" applyProtection="false">
      <alignment vertical="center"/>
    </xf>
    <xf numFmtId="0" fontId="43" fillId="0" borderId="0" applyNumberFormat="false" applyFill="false" applyBorder="false" applyAlignment="false" applyProtection="false">
      <alignment vertical="top"/>
      <protection locked="false"/>
    </xf>
    <xf numFmtId="41" fontId="0" fillId="0" borderId="0" applyFont="false" applyFill="false" applyBorder="false" applyAlignment="false" applyProtection="false"/>
    <xf numFmtId="0" fontId="33" fillId="9" borderId="0" applyNumberFormat="false" applyBorder="false" applyAlignment="false" applyProtection="false">
      <alignment vertical="center"/>
    </xf>
    <xf numFmtId="0" fontId="41" fillId="6" borderId="0" applyNumberFormat="false" applyBorder="false" applyAlignment="false" applyProtection="false">
      <alignment vertical="center"/>
    </xf>
    <xf numFmtId="0" fontId="0" fillId="0" borderId="0" applyProtection="false"/>
    <xf numFmtId="0" fontId="0" fillId="0" borderId="0"/>
    <xf numFmtId="0" fontId="33" fillId="10" borderId="0" applyNumberFormat="false" applyBorder="false" applyAlignment="false" applyProtection="false">
      <alignment vertical="center"/>
    </xf>
    <xf numFmtId="0" fontId="40" fillId="10" borderId="11" applyNumberFormat="false" applyAlignment="false" applyProtection="false">
      <alignment vertical="center"/>
    </xf>
    <xf numFmtId="0" fontId="50" fillId="15" borderId="16" applyNumberFormat="false" applyAlignment="false" applyProtection="false">
      <alignment vertical="center"/>
    </xf>
    <xf numFmtId="0" fontId="51" fillId="18" borderId="17" applyNumberFormat="false" applyAlignment="false" applyProtection="false">
      <alignment vertical="center"/>
    </xf>
    <xf numFmtId="0" fontId="0" fillId="0" borderId="0"/>
    <xf numFmtId="0" fontId="41" fillId="0" borderId="0">
      <alignment vertical="center"/>
    </xf>
    <xf numFmtId="0" fontId="38" fillId="0" borderId="10" applyNumberFormat="false" applyFill="false" applyAlignment="false" applyProtection="false">
      <alignment vertical="center"/>
    </xf>
    <xf numFmtId="0" fontId="33" fillId="8" borderId="0" applyNumberFormat="false" applyBorder="false" applyAlignment="false" applyProtection="false">
      <alignment vertical="center"/>
    </xf>
    <xf numFmtId="0" fontId="0" fillId="0" borderId="0">
      <alignment vertical="center"/>
    </xf>
    <xf numFmtId="0" fontId="33" fillId="8" borderId="0" applyNumberFormat="false" applyBorder="false" applyAlignment="false" applyProtection="false">
      <alignment vertical="center"/>
    </xf>
    <xf numFmtId="0" fontId="0" fillId="7" borderId="9" applyNumberFormat="false" applyFont="false" applyAlignment="false" applyProtection="false">
      <alignment vertical="center"/>
    </xf>
    <xf numFmtId="0" fontId="39" fillId="0" borderId="0" applyNumberFormat="false" applyFill="false" applyBorder="false" applyAlignment="false" applyProtection="false">
      <alignment vertical="center"/>
    </xf>
    <xf numFmtId="0" fontId="37" fillId="6"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33" fillId="9" borderId="0" applyNumberFormat="false" applyBorder="false" applyAlignment="false" applyProtection="false">
      <alignment vertical="center"/>
    </xf>
    <xf numFmtId="0" fontId="35" fillId="5" borderId="0" applyNumberFormat="false" applyBorder="false" applyAlignment="false" applyProtection="false">
      <alignment vertical="center"/>
    </xf>
    <xf numFmtId="0" fontId="41" fillId="12" borderId="0" applyNumberFormat="false" applyBorder="false" applyAlignment="false" applyProtection="false">
      <alignment vertical="center"/>
    </xf>
    <xf numFmtId="0" fontId="34" fillId="4" borderId="0" applyNumberFormat="false" applyBorder="false" applyAlignment="false" applyProtection="false">
      <alignment vertical="center"/>
    </xf>
    <xf numFmtId="0" fontId="33" fillId="3" borderId="0" applyNumberFormat="false" applyBorder="false" applyAlignment="false" applyProtection="false">
      <alignment vertical="center"/>
    </xf>
    <xf numFmtId="0" fontId="41" fillId="11" borderId="0" applyNumberFormat="false" applyBorder="false" applyAlignment="false" applyProtection="false">
      <alignment vertical="center"/>
    </xf>
    <xf numFmtId="0" fontId="0" fillId="0" borderId="0">
      <alignment vertical="center"/>
    </xf>
    <xf numFmtId="0" fontId="33" fillId="16" borderId="0" applyNumberFormat="false" applyBorder="false" applyAlignment="false" applyProtection="false">
      <alignment vertical="center"/>
    </xf>
    <xf numFmtId="0" fontId="41" fillId="10" borderId="0" applyNumberFormat="false" applyBorder="false" applyAlignment="false" applyProtection="false">
      <alignment vertical="center"/>
    </xf>
    <xf numFmtId="0" fontId="33" fillId="17" borderId="0" applyNumberFormat="false" applyBorder="false" applyAlignment="false" applyProtection="false">
      <alignment vertical="center"/>
    </xf>
  </cellStyleXfs>
  <cellXfs count="148">
    <xf numFmtId="0" fontId="0" fillId="0" borderId="0" xfId="0"/>
    <xf numFmtId="0" fontId="0" fillId="0" borderId="0" xfId="0" applyFont="true"/>
    <xf numFmtId="0" fontId="0" fillId="0" borderId="0" xfId="0" applyFont="true" applyProtection="true"/>
    <xf numFmtId="0" fontId="1" fillId="0" borderId="0" xfId="0" applyFont="true" applyProtection="true">
      <protection locked="false"/>
    </xf>
    <xf numFmtId="0" fontId="0" fillId="0" borderId="0" xfId="0" applyFont="true" applyFill="true" applyProtection="true">
      <protection locked="false"/>
    </xf>
    <xf numFmtId="0" fontId="2" fillId="0" borderId="0" xfId="0" applyFont="true" applyFill="true" applyProtection="true">
      <protection locked="false"/>
    </xf>
    <xf numFmtId="0" fontId="1" fillId="0" borderId="0" xfId="0" applyFont="true" applyFill="true" applyProtection="true">
      <protection locked="false"/>
    </xf>
    <xf numFmtId="0" fontId="0" fillId="0" borderId="0" xfId="0" applyFont="true" applyProtection="true">
      <protection locked="false"/>
    </xf>
    <xf numFmtId="49" fontId="0" fillId="0" borderId="0" xfId="0" applyNumberFormat="true" applyFont="true" applyProtection="true">
      <protection locked="false"/>
    </xf>
    <xf numFmtId="0" fontId="0" fillId="0" borderId="0" xfId="0" applyFont="true" applyAlignment="true" applyProtection="true">
      <alignment wrapText="true"/>
      <protection locked="false"/>
    </xf>
    <xf numFmtId="0" fontId="0" fillId="0" borderId="0" xfId="0" applyFont="true" applyAlignment="true" applyProtection="true">
      <alignment horizontal="left" wrapText="true"/>
      <protection locked="false"/>
    </xf>
    <xf numFmtId="0" fontId="3" fillId="0" borderId="0" xfId="0" applyFont="true" applyProtection="true">
      <protection locked="false"/>
    </xf>
    <xf numFmtId="0" fontId="3" fillId="0" borderId="0" xfId="0" applyFont="true" applyAlignment="true" applyProtection="true">
      <alignment horizontal="center"/>
      <protection locked="false"/>
    </xf>
    <xf numFmtId="0" fontId="3" fillId="0" borderId="0" xfId="0" applyNumberFormat="true" applyFont="true" applyAlignment="true" applyProtection="true">
      <alignment horizontal="left"/>
      <protection locked="false"/>
    </xf>
    <xf numFmtId="0" fontId="0" fillId="0" borderId="0" xfId="0" applyFont="true" applyAlignment="true" applyProtection="true">
      <alignment horizontal="center" vertical="center"/>
      <protection locked="false"/>
    </xf>
    <xf numFmtId="176" fontId="0" fillId="0" borderId="0" xfId="0" applyNumberFormat="true" applyFont="true" applyAlignment="true" applyProtection="true">
      <alignment horizontal="center" vertical="center"/>
      <protection locked="false"/>
    </xf>
    <xf numFmtId="0" fontId="0" fillId="0" borderId="0" xfId="0" applyFont="true" applyAlignment="true" applyProtection="true">
      <alignment horizontal="left"/>
      <protection locked="false"/>
    </xf>
    <xf numFmtId="0" fontId="4" fillId="0" borderId="0" xfId="0" applyFont="true" applyBorder="true" applyProtection="true"/>
    <xf numFmtId="0" fontId="4" fillId="0" borderId="0" xfId="0" applyFont="true" applyProtection="true"/>
    <xf numFmtId="0" fontId="5" fillId="0" borderId="0" xfId="0" applyFont="true" applyAlignment="true" applyProtection="true">
      <alignment horizontal="center" vertical="center" wrapText="true"/>
      <protection locked="false"/>
    </xf>
    <xf numFmtId="0" fontId="1" fillId="0" borderId="1" xfId="0" applyFont="true" applyBorder="true" applyAlignment="true" applyProtection="true">
      <alignment horizontal="left" vertical="center" wrapText="true"/>
      <protection locked="false"/>
    </xf>
    <xf numFmtId="0" fontId="4" fillId="0" borderId="1" xfId="0" applyFont="true" applyBorder="true" applyAlignment="true" applyProtection="true">
      <alignment horizontal="left" vertical="center" wrapText="true"/>
      <protection locked="false"/>
    </xf>
    <xf numFmtId="0" fontId="6" fillId="0" borderId="2" xfId="0" applyFont="true" applyBorder="true" applyAlignment="true" applyProtection="true">
      <alignment horizontal="center" vertical="center" wrapText="true"/>
    </xf>
    <xf numFmtId="0" fontId="7" fillId="0" borderId="3" xfId="0" applyFont="true" applyFill="true" applyBorder="true" applyAlignment="true">
      <alignment horizontal="center" vertical="center" wrapText="true"/>
    </xf>
    <xf numFmtId="0" fontId="8" fillId="0" borderId="2" xfId="0" applyFont="true" applyFill="true" applyBorder="true" applyAlignment="true">
      <alignment vertical="center" wrapText="true"/>
    </xf>
    <xf numFmtId="49" fontId="4" fillId="0" borderId="2" xfId="0" applyNumberFormat="true" applyFont="true" applyBorder="true" applyAlignment="true" applyProtection="true">
      <alignment horizontal="center" vertical="center"/>
      <protection locked="false"/>
    </xf>
    <xf numFmtId="0" fontId="7" fillId="0" borderId="4" xfId="0" applyFont="true" applyFill="true" applyBorder="true" applyAlignment="true">
      <alignment horizontal="center" vertical="center" wrapText="true"/>
    </xf>
    <xf numFmtId="0" fontId="7" fillId="0" borderId="5" xfId="0" applyFont="true" applyFill="true" applyBorder="true" applyAlignment="true">
      <alignment horizontal="center" vertical="center" wrapText="true"/>
    </xf>
    <xf numFmtId="0" fontId="9" fillId="0" borderId="3" xfId="0" applyFont="true" applyFill="true" applyBorder="true" applyAlignment="true">
      <alignment horizontal="center" vertical="center" wrapText="true"/>
    </xf>
    <xf numFmtId="0" fontId="9" fillId="0" borderId="4" xfId="0" applyFont="true" applyFill="true" applyBorder="true" applyAlignment="true">
      <alignment horizontal="center" vertical="center" wrapText="true"/>
    </xf>
    <xf numFmtId="0" fontId="9" fillId="0" borderId="5" xfId="0" applyFont="true" applyFill="true" applyBorder="true" applyAlignment="true">
      <alignment horizontal="center" vertical="center" wrapText="true"/>
    </xf>
    <xf numFmtId="49" fontId="4" fillId="0" borderId="2" xfId="0" applyNumberFormat="true" applyFont="true" applyFill="true" applyBorder="true" applyAlignment="true">
      <alignment horizontal="center" vertical="center" wrapText="true"/>
    </xf>
    <xf numFmtId="49" fontId="4" fillId="2" borderId="2" xfId="0" applyNumberFormat="true" applyFont="true" applyFill="true" applyBorder="true" applyAlignment="true">
      <alignment horizontal="center" vertical="center" wrapText="true"/>
    </xf>
    <xf numFmtId="49" fontId="6" fillId="0" borderId="2" xfId="0" applyNumberFormat="true" applyFont="true" applyBorder="true" applyAlignment="true" applyProtection="true">
      <alignment horizontal="center" vertical="center" wrapText="true"/>
    </xf>
    <xf numFmtId="49" fontId="2" fillId="0" borderId="2" xfId="0" applyNumberFormat="true" applyFont="true" applyFill="true" applyBorder="true" applyAlignment="true">
      <alignment horizontal="center" vertical="center" wrapText="true"/>
    </xf>
    <xf numFmtId="0" fontId="10" fillId="2" borderId="2" xfId="0" applyFont="true" applyFill="true" applyBorder="true" applyAlignment="true">
      <alignment horizontal="left" vertical="center" wrapText="true"/>
    </xf>
    <xf numFmtId="0" fontId="10" fillId="0" borderId="2" xfId="0" applyFont="true" applyFill="true" applyBorder="true" applyAlignment="true">
      <alignment horizontal="left" vertical="center" wrapText="true"/>
    </xf>
    <xf numFmtId="0" fontId="11" fillId="0" borderId="2" xfId="0" applyFont="true" applyFill="true" applyBorder="true" applyAlignment="true">
      <alignment horizontal="center" vertical="center" wrapText="true"/>
    </xf>
    <xf numFmtId="49" fontId="12" fillId="0" borderId="2" xfId="0" applyNumberFormat="true" applyFont="true" applyFill="true" applyBorder="true" applyAlignment="true">
      <alignment horizontal="center" vertical="center" wrapText="true"/>
    </xf>
    <xf numFmtId="0" fontId="8" fillId="2" borderId="2" xfId="0" applyFont="true" applyFill="true" applyBorder="true" applyAlignment="true">
      <alignment horizontal="left" vertical="center" wrapText="true"/>
    </xf>
    <xf numFmtId="0" fontId="10" fillId="0" borderId="2" xfId="0" applyFont="true" applyFill="true" applyBorder="true" applyAlignment="true">
      <alignment vertical="center" wrapText="true"/>
    </xf>
    <xf numFmtId="49" fontId="13" fillId="0" borderId="2" xfId="0" applyNumberFormat="true" applyFont="true" applyFill="true" applyBorder="true" applyAlignment="true">
      <alignment horizontal="center" vertical="center" wrapText="true"/>
    </xf>
    <xf numFmtId="0" fontId="14" fillId="0" borderId="2" xfId="0" applyNumberFormat="true" applyFont="true" applyFill="true" applyBorder="true" applyAlignment="true">
      <alignment horizontal="center" vertical="center" wrapText="true"/>
    </xf>
    <xf numFmtId="49" fontId="15" fillId="0" borderId="2" xfId="0" applyNumberFormat="true" applyFont="true" applyFill="true" applyBorder="true" applyAlignment="true">
      <alignment horizontal="center" vertical="center" wrapText="true"/>
    </xf>
    <xf numFmtId="0" fontId="8" fillId="0" borderId="2" xfId="0" applyFont="true" applyFill="true" applyBorder="true" applyAlignment="true">
      <alignment horizontal="left" vertical="center" wrapText="true"/>
    </xf>
    <xf numFmtId="0" fontId="11" fillId="0" borderId="2" xfId="0" applyNumberFormat="true" applyFont="true" applyFill="true" applyBorder="true" applyAlignment="true">
      <alignment horizontal="center" vertical="center" wrapText="true"/>
    </xf>
    <xf numFmtId="0" fontId="13" fillId="0" borderId="2" xfId="0" applyFont="true" applyFill="true" applyBorder="true" applyAlignment="true">
      <alignment horizontal="left" vertical="center" wrapText="true"/>
    </xf>
    <xf numFmtId="0" fontId="15" fillId="0" borderId="2" xfId="0" applyFont="true" applyFill="true" applyBorder="true" applyAlignment="true">
      <alignment horizontal="left" vertical="center" wrapText="true"/>
    </xf>
    <xf numFmtId="49" fontId="2" fillId="0" borderId="2" xfId="0" applyNumberFormat="true" applyFont="true" applyFill="true" applyBorder="true" applyAlignment="true" applyProtection="true">
      <alignment horizontal="center" vertical="center" wrapText="true"/>
    </xf>
    <xf numFmtId="0" fontId="10" fillId="0" borderId="2" xfId="0" applyFont="true" applyFill="true" applyBorder="true" applyAlignment="true" applyProtection="true">
      <alignment horizontal="left" vertical="center" wrapText="true"/>
    </xf>
    <xf numFmtId="0" fontId="11" fillId="0" borderId="2" xfId="0" applyFont="true" applyFill="true" applyBorder="true" applyAlignment="true" applyProtection="true">
      <alignment horizontal="center" vertical="center" wrapText="true"/>
    </xf>
    <xf numFmtId="49" fontId="12" fillId="0" borderId="2" xfId="0" applyNumberFormat="true" applyFont="true" applyFill="true" applyBorder="true" applyAlignment="true" applyProtection="true">
      <alignment horizontal="center" vertical="center" wrapText="true"/>
    </xf>
    <xf numFmtId="0" fontId="8" fillId="0" borderId="2" xfId="0" applyFont="true" applyFill="true" applyBorder="true" applyAlignment="true" applyProtection="true">
      <alignment horizontal="left" vertical="center" wrapText="true"/>
    </xf>
    <xf numFmtId="0" fontId="10" fillId="0" borderId="2" xfId="30" applyFont="true" applyFill="true" applyBorder="true" applyAlignment="true" applyProtection="true">
      <alignment vertical="center" wrapText="true"/>
    </xf>
    <xf numFmtId="0" fontId="11" fillId="2" borderId="2" xfId="0" applyNumberFormat="true" applyFont="true" applyFill="true" applyBorder="true" applyAlignment="true">
      <alignment horizontal="center" vertical="center" wrapText="true"/>
    </xf>
    <xf numFmtId="0" fontId="16" fillId="0" borderId="2" xfId="0" applyFont="true" applyFill="true" applyBorder="true" applyAlignment="true">
      <alignment horizontal="left" vertical="center" wrapText="true"/>
    </xf>
    <xf numFmtId="0" fontId="3" fillId="0" borderId="2" xfId="30" applyFont="true" applyFill="true" applyBorder="true" applyAlignment="true" applyProtection="true">
      <alignment horizontal="center" vertical="center" wrapText="true"/>
    </xf>
    <xf numFmtId="0" fontId="17" fillId="0" borderId="2" xfId="30" applyFont="true" applyFill="true" applyBorder="true" applyAlignment="true">
      <alignment horizontal="center" vertical="center" wrapText="true"/>
    </xf>
    <xf numFmtId="0" fontId="10" fillId="0" borderId="2" xfId="37" applyFont="true" applyBorder="true" applyAlignment="true">
      <alignment vertical="center" wrapText="true"/>
    </xf>
    <xf numFmtId="0" fontId="18" fillId="0" borderId="0" xfId="0" applyFont="true" applyAlignment="true" applyProtection="true">
      <alignment horizontal="center"/>
    </xf>
    <xf numFmtId="0" fontId="18" fillId="0" borderId="0" xfId="0" applyFont="true" applyProtection="true"/>
    <xf numFmtId="0" fontId="4" fillId="0" borderId="0" xfId="0" applyFont="true" applyFill="true" applyBorder="true" applyProtection="true"/>
    <xf numFmtId="0" fontId="18" fillId="0" borderId="0" xfId="0" applyFont="true" applyFill="true" applyBorder="true" applyAlignment="true" applyProtection="true">
      <alignment horizontal="center"/>
    </xf>
    <xf numFmtId="0" fontId="18" fillId="0" borderId="0" xfId="0" applyFont="true" applyFill="true" applyBorder="true" applyProtection="true"/>
    <xf numFmtId="0" fontId="18" fillId="0" borderId="1" xfId="0" applyFont="true" applyBorder="true" applyAlignment="true" applyProtection="true">
      <alignment horizontal="left" vertical="center" wrapText="true"/>
      <protection locked="false"/>
    </xf>
    <xf numFmtId="0" fontId="19" fillId="0" borderId="2" xfId="0" applyFont="true" applyBorder="true" applyAlignment="true" applyProtection="true">
      <alignment horizontal="center" vertical="center" wrapText="true"/>
    </xf>
    <xf numFmtId="0" fontId="20" fillId="0" borderId="2" xfId="0" applyFont="true" applyBorder="true" applyAlignment="true" applyProtection="true">
      <alignment horizontal="center" vertical="center" wrapText="true"/>
    </xf>
    <xf numFmtId="0" fontId="20" fillId="0" borderId="2" xfId="0" applyFont="true" applyFill="true" applyBorder="true" applyAlignment="true" applyProtection="true">
      <alignment horizontal="center" vertical="center" wrapText="true"/>
    </xf>
    <xf numFmtId="0" fontId="20" fillId="0" borderId="2" xfId="0" applyFont="true" applyFill="true" applyBorder="true" applyAlignment="true">
      <alignment horizontal="center" vertical="center"/>
    </xf>
    <xf numFmtId="0" fontId="20" fillId="0" borderId="2" xfId="0" applyFont="true" applyFill="true" applyBorder="true" applyAlignment="true">
      <alignment horizontal="center" vertical="center" wrapText="true"/>
    </xf>
    <xf numFmtId="0" fontId="14" fillId="0" borderId="2" xfId="0" applyFont="true" applyFill="true" applyBorder="true" applyAlignment="true">
      <alignment horizontal="center" vertical="center" wrapText="true"/>
    </xf>
    <xf numFmtId="0" fontId="20" fillId="2" borderId="2" xfId="0" applyFont="true" applyFill="true" applyBorder="true" applyAlignment="true">
      <alignment horizontal="center" vertical="center" wrapText="true"/>
    </xf>
    <xf numFmtId="0" fontId="18" fillId="0" borderId="0" xfId="0" applyNumberFormat="true" applyFont="true" applyAlignment="true" applyProtection="true">
      <alignment horizontal="left"/>
      <protection locked="false"/>
    </xf>
    <xf numFmtId="0" fontId="4" fillId="0" borderId="0" xfId="0" applyFont="true" applyProtection="true">
      <protection locked="false"/>
    </xf>
    <xf numFmtId="0" fontId="6" fillId="0" borderId="0" xfId="0" applyFont="true" applyProtection="true">
      <protection locked="false"/>
    </xf>
    <xf numFmtId="0" fontId="18" fillId="0" borderId="0" xfId="0" applyNumberFormat="true" applyFont="true" applyFill="true" applyBorder="true" applyAlignment="true" applyProtection="true">
      <alignment horizontal="left"/>
      <protection locked="false"/>
    </xf>
    <xf numFmtId="0" fontId="4" fillId="0" borderId="0" xfId="0" applyFont="true" applyFill="true" applyBorder="true" applyProtection="true">
      <protection locked="false"/>
    </xf>
    <xf numFmtId="0" fontId="6" fillId="0" borderId="2" xfId="0" applyFont="true" applyBorder="true" applyAlignment="true" applyProtection="true">
      <alignment horizontal="left" vertical="center" wrapText="true"/>
    </xf>
    <xf numFmtId="0" fontId="8" fillId="0" borderId="2" xfId="0" applyFont="true" applyFill="true" applyBorder="true" applyAlignment="true" applyProtection="true">
      <alignment horizontal="left" vertical="center" wrapText="true"/>
      <protection locked="false"/>
    </xf>
    <xf numFmtId="0" fontId="8" fillId="0" borderId="2" xfId="0" applyFont="true" applyFill="true" applyBorder="true" applyAlignment="true" applyProtection="true">
      <alignment horizontal="center" vertical="center" wrapText="true"/>
      <protection locked="false"/>
    </xf>
    <xf numFmtId="0" fontId="6" fillId="2" borderId="2" xfId="0" applyFont="true" applyFill="true" applyBorder="true" applyAlignment="true">
      <alignment horizontal="center" vertical="center" wrapText="true"/>
    </xf>
    <xf numFmtId="0" fontId="19" fillId="2" borderId="2" xfId="0" applyFont="true" applyFill="true" applyBorder="true" applyAlignment="true">
      <alignment horizontal="center" vertical="center" wrapText="true"/>
    </xf>
    <xf numFmtId="0" fontId="4" fillId="0" borderId="0" xfId="0" applyFont="true" applyAlignment="true" applyProtection="true">
      <alignment horizontal="center" vertical="center"/>
    </xf>
    <xf numFmtId="0" fontId="4" fillId="0" borderId="0" xfId="0" applyFont="true" applyAlignment="true" applyProtection="true">
      <alignment horizontal="center" vertical="center"/>
      <protection locked="false"/>
    </xf>
    <xf numFmtId="0" fontId="6" fillId="0" borderId="0" xfId="0" applyFont="true" applyAlignment="true" applyProtection="true">
      <alignment horizontal="center" vertical="center"/>
    </xf>
    <xf numFmtId="0" fontId="6" fillId="0" borderId="0" xfId="0" applyFont="true" applyAlignment="true" applyProtection="true">
      <alignment horizontal="center" vertical="center"/>
      <protection locked="false"/>
    </xf>
    <xf numFmtId="0" fontId="4" fillId="0" borderId="0" xfId="0" applyFont="true" applyFill="true" applyBorder="true" applyAlignment="true" applyProtection="true">
      <alignment horizontal="center" vertical="center"/>
    </xf>
    <xf numFmtId="0" fontId="4" fillId="0" borderId="0" xfId="0" applyFont="true" applyFill="true" applyBorder="true" applyAlignment="true" applyProtection="true">
      <alignment horizontal="center" vertical="center"/>
      <protection locked="false"/>
    </xf>
    <xf numFmtId="0" fontId="21" fillId="0" borderId="2" xfId="0" applyFont="true" applyFill="true" applyBorder="true" applyAlignment="true" applyProtection="true">
      <alignment horizontal="center" vertical="center"/>
      <protection locked="false"/>
    </xf>
    <xf numFmtId="0" fontId="8" fillId="0" borderId="2" xfId="0" applyFont="true" applyFill="true" applyBorder="true" applyAlignment="true" applyProtection="true">
      <alignment horizontal="center" vertical="center"/>
      <protection locked="false"/>
    </xf>
    <xf numFmtId="0" fontId="16" fillId="0" borderId="2" xfId="0" applyFont="true" applyFill="true" applyBorder="true" applyAlignment="true" applyProtection="true">
      <alignment horizontal="left" vertical="center" wrapText="true"/>
      <protection locked="false"/>
    </xf>
    <xf numFmtId="0" fontId="4" fillId="2" borderId="2" xfId="0" applyFont="true" applyFill="true" applyBorder="true" applyAlignment="true"/>
    <xf numFmtId="0" fontId="1" fillId="0" borderId="2" xfId="0" applyFont="true" applyBorder="true" applyAlignment="true" applyProtection="true">
      <alignment horizontal="center" vertical="center" wrapText="true"/>
    </xf>
    <xf numFmtId="0" fontId="21" fillId="0" borderId="2" xfId="0" applyFont="true" applyFill="true" applyBorder="true" applyAlignment="true" applyProtection="true">
      <alignment horizontal="center" vertical="center" wrapText="true"/>
      <protection locked="false"/>
    </xf>
    <xf numFmtId="176" fontId="4" fillId="0" borderId="0" xfId="0" applyNumberFormat="true" applyFont="true" applyAlignment="true" applyProtection="true">
      <alignment horizontal="center" vertical="center"/>
    </xf>
    <xf numFmtId="176" fontId="19" fillId="0" borderId="2" xfId="0" applyNumberFormat="true" applyFont="true" applyBorder="true" applyAlignment="true" applyProtection="true">
      <alignment horizontal="center" vertical="center" wrapText="true"/>
    </xf>
    <xf numFmtId="178" fontId="21" fillId="0" borderId="2" xfId="0" applyNumberFormat="true" applyFont="true" applyFill="true" applyBorder="true" applyAlignment="true" applyProtection="true">
      <alignment horizontal="center" vertical="center" wrapText="true"/>
    </xf>
    <xf numFmtId="178" fontId="8" fillId="0" borderId="2" xfId="0" applyNumberFormat="true" applyFont="true" applyFill="true" applyBorder="true" applyAlignment="true" applyProtection="true">
      <alignment horizontal="center" vertical="center" wrapText="true"/>
    </xf>
    <xf numFmtId="0" fontId="4" fillId="0" borderId="0" xfId="0" applyFont="true" applyAlignment="true" applyProtection="true">
      <alignment horizontal="left"/>
    </xf>
    <xf numFmtId="176" fontId="6" fillId="0" borderId="2" xfId="0" applyNumberFormat="true" applyFont="true" applyBorder="true" applyAlignment="true" applyProtection="true">
      <alignment horizontal="center" vertical="center" wrapText="true"/>
    </xf>
    <xf numFmtId="178" fontId="21" fillId="0" borderId="2" xfId="0" applyNumberFormat="true" applyFont="true" applyFill="true" applyBorder="true" applyAlignment="true" applyProtection="true">
      <alignment horizontal="center" vertical="center" wrapText="true"/>
      <protection locked="false"/>
    </xf>
    <xf numFmtId="178" fontId="8" fillId="0" borderId="2" xfId="0" applyNumberFormat="true" applyFont="true" applyFill="true" applyBorder="true" applyAlignment="true" applyProtection="true">
      <alignment horizontal="center" vertical="center" wrapText="true"/>
      <protection locked="false"/>
    </xf>
    <xf numFmtId="0" fontId="9" fillId="0" borderId="2" xfId="0" applyFont="true" applyFill="true" applyBorder="true" applyAlignment="true">
      <alignment horizontal="center" vertical="center" wrapText="true"/>
    </xf>
    <xf numFmtId="0" fontId="16" fillId="0" borderId="2" xfId="0" applyFont="true" applyFill="true" applyBorder="true" applyAlignment="true">
      <alignment horizontal="center" vertical="center" wrapText="true"/>
    </xf>
    <xf numFmtId="0" fontId="7" fillId="0" borderId="2" xfId="0" applyFont="true" applyFill="true" applyBorder="true" applyAlignment="true">
      <alignment vertical="center" wrapText="true"/>
    </xf>
    <xf numFmtId="0" fontId="8" fillId="0" borderId="2" xfId="0" applyFont="true" applyFill="true" applyBorder="true" applyAlignment="true">
      <alignment wrapText="true"/>
    </xf>
    <xf numFmtId="0" fontId="16" fillId="0" borderId="2" xfId="0" applyFont="true" applyBorder="true" applyAlignment="true" applyProtection="true">
      <alignment horizontal="center" vertical="center" wrapText="true"/>
    </xf>
    <xf numFmtId="0" fontId="9" fillId="0" borderId="6" xfId="0" applyFont="true" applyBorder="true" applyAlignment="true" applyProtection="true">
      <alignment horizontal="left" vertical="center" wrapText="true"/>
    </xf>
    <xf numFmtId="0" fontId="9" fillId="0" borderId="7" xfId="0" applyFont="true" applyBorder="true" applyAlignment="true" applyProtection="true">
      <alignment horizontal="left" vertical="center" wrapText="true"/>
    </xf>
    <xf numFmtId="0" fontId="3" fillId="0" borderId="0" xfId="0" applyFont="true" applyBorder="true" applyAlignment="true" applyProtection="true">
      <alignment vertical="center" wrapText="true"/>
    </xf>
    <xf numFmtId="0" fontId="18" fillId="0" borderId="2" xfId="30" applyFont="true" applyFill="true" applyBorder="true" applyAlignment="true" applyProtection="true">
      <alignment horizontal="center" vertical="center" wrapText="true"/>
    </xf>
    <xf numFmtId="0" fontId="8" fillId="0" borderId="2" xfId="30" applyFont="true" applyFill="true" applyBorder="true" applyAlignment="true" applyProtection="true">
      <alignment horizontal="center" vertical="center" wrapText="true"/>
    </xf>
    <xf numFmtId="49" fontId="22" fillId="0" borderId="2" xfId="0" applyNumberFormat="true" applyFont="true" applyFill="true" applyBorder="true" applyAlignment="true">
      <alignment horizontal="center" vertical="center" wrapText="true"/>
    </xf>
    <xf numFmtId="49" fontId="23" fillId="0" borderId="2" xfId="0" applyNumberFormat="true" applyFont="true" applyFill="true" applyBorder="true" applyAlignment="true">
      <alignment horizontal="center" vertical="center" wrapText="true"/>
    </xf>
    <xf numFmtId="0" fontId="11" fillId="0" borderId="2" xfId="0" applyFont="true" applyFill="true" applyBorder="true" applyAlignment="true">
      <alignment horizontal="center" vertical="center"/>
    </xf>
    <xf numFmtId="49" fontId="24" fillId="0" borderId="2" xfId="0" applyNumberFormat="true" applyFont="true" applyFill="true" applyBorder="true" applyAlignment="true">
      <alignment horizontal="center" vertical="center" wrapText="true"/>
    </xf>
    <xf numFmtId="0" fontId="21" fillId="0" borderId="2" xfId="0" applyFont="true" applyFill="true" applyBorder="true" applyAlignment="true">
      <alignment horizontal="left" vertical="center" wrapText="true"/>
    </xf>
    <xf numFmtId="0" fontId="25" fillId="0" borderId="2" xfId="0" applyFont="true" applyFill="true" applyBorder="true" applyAlignment="true" applyProtection="true">
      <alignment horizontal="center" vertical="center" wrapText="true"/>
    </xf>
    <xf numFmtId="0" fontId="0" fillId="0" borderId="2" xfId="0" applyFont="true" applyFill="true" applyBorder="true" applyAlignment="true">
      <alignment horizontal="left" vertical="center" wrapText="true"/>
    </xf>
    <xf numFmtId="0" fontId="4" fillId="0" borderId="2" xfId="0" applyFont="true" applyFill="true" applyBorder="true" applyAlignment="true">
      <alignment horizontal="left" vertical="center" wrapText="true"/>
    </xf>
    <xf numFmtId="0" fontId="26" fillId="0" borderId="2" xfId="0" applyFont="true" applyFill="true" applyBorder="true" applyAlignment="true">
      <alignment horizontal="center" vertical="center" wrapText="true"/>
    </xf>
    <xf numFmtId="0" fontId="25" fillId="0" borderId="2" xfId="0" applyFont="true" applyFill="true" applyBorder="true" applyAlignment="true">
      <alignment horizontal="center" vertical="center" wrapText="true"/>
    </xf>
    <xf numFmtId="0" fontId="25" fillId="0" borderId="2" xfId="0" applyFont="true" applyBorder="true" applyAlignment="true" applyProtection="true">
      <alignment horizontal="center" vertical="center" wrapText="true"/>
    </xf>
    <xf numFmtId="0" fontId="27" fillId="0" borderId="2" xfId="0" applyFont="true" applyBorder="true" applyAlignment="true" applyProtection="true">
      <alignment horizontal="center" vertical="center" wrapText="true"/>
    </xf>
    <xf numFmtId="0" fontId="28" fillId="0" borderId="2" xfId="0" applyFont="true" applyFill="true" applyBorder="true" applyAlignment="true">
      <alignment horizontal="center" vertical="center" wrapText="true"/>
    </xf>
    <xf numFmtId="0" fontId="0" fillId="0" borderId="2" xfId="0" applyFont="true" applyFill="true" applyBorder="true" applyAlignment="true">
      <alignment horizontal="center" vertical="center" wrapText="true"/>
    </xf>
    <xf numFmtId="0" fontId="29" fillId="0" borderId="2" xfId="0" applyFont="true" applyFill="true" applyBorder="true" applyAlignment="true">
      <alignment horizontal="center" vertical="center" wrapText="true"/>
    </xf>
    <xf numFmtId="0" fontId="30" fillId="0" borderId="2" xfId="0" applyFont="true" applyFill="true" applyBorder="true" applyAlignment="true">
      <alignment horizontal="center" vertical="center" wrapText="true"/>
    </xf>
    <xf numFmtId="0" fontId="31" fillId="0" borderId="2" xfId="0" applyFont="true" applyFill="true" applyBorder="true" applyAlignment="true">
      <alignment horizontal="center" vertical="center" wrapText="true"/>
    </xf>
    <xf numFmtId="0" fontId="32" fillId="0" borderId="2" xfId="0" applyFont="true" applyFill="true" applyBorder="true" applyAlignment="true">
      <alignment horizontal="center" vertical="center" wrapText="true"/>
    </xf>
    <xf numFmtId="0" fontId="21" fillId="0" borderId="2" xfId="0" applyFont="true" applyBorder="true" applyAlignment="true" applyProtection="true">
      <alignment vertical="center" wrapText="true"/>
      <protection locked="false"/>
    </xf>
    <xf numFmtId="0" fontId="9" fillId="0" borderId="8" xfId="0" applyFont="true" applyBorder="true" applyAlignment="true" applyProtection="true">
      <alignment horizontal="left" vertical="center" wrapText="true"/>
    </xf>
    <xf numFmtId="0" fontId="3" fillId="0" borderId="0" xfId="0" applyFont="true" applyBorder="true" applyAlignment="true" applyProtection="true">
      <alignment horizontal="center" vertical="center" wrapText="true"/>
    </xf>
    <xf numFmtId="0" fontId="25" fillId="0" borderId="2" xfId="0" applyFont="true" applyFill="true" applyBorder="true" applyAlignment="true" applyProtection="true">
      <alignment horizontal="center" vertical="center" wrapText="true"/>
      <protection locked="false"/>
    </xf>
    <xf numFmtId="0" fontId="16" fillId="0" borderId="2" xfId="0" applyFont="true" applyFill="true" applyBorder="true" applyAlignment="true" applyProtection="true">
      <alignment horizontal="center" vertical="center" wrapText="true"/>
      <protection locked="false"/>
    </xf>
    <xf numFmtId="0" fontId="8" fillId="0" borderId="2" xfId="0" applyNumberFormat="true" applyFont="true" applyFill="true" applyBorder="true" applyAlignment="true" applyProtection="true">
      <alignment horizontal="left" vertical="center" wrapText="true"/>
      <protection locked="false"/>
    </xf>
    <xf numFmtId="0" fontId="21" fillId="0" borderId="2" xfId="0" applyFont="true" applyFill="true" applyBorder="true" applyAlignment="true" applyProtection="true">
      <alignment horizontal="left" vertical="center" wrapText="true"/>
      <protection locked="false"/>
    </xf>
    <xf numFmtId="0" fontId="21" fillId="0" borderId="2" xfId="0" applyNumberFormat="true" applyFont="true" applyFill="true" applyBorder="true" applyAlignment="true" applyProtection="true">
      <alignment horizontal="left" vertical="center" wrapText="true"/>
      <protection locked="false"/>
    </xf>
    <xf numFmtId="0" fontId="21" fillId="0" borderId="2" xfId="0" applyFont="true" applyBorder="true" applyAlignment="true" applyProtection="true">
      <alignment horizontal="center" vertical="center" wrapText="true"/>
      <protection locked="false"/>
    </xf>
    <xf numFmtId="0" fontId="9" fillId="0" borderId="2" xfId="0" applyFont="true" applyBorder="true" applyAlignment="true" applyProtection="true">
      <alignment vertical="center" wrapText="true"/>
    </xf>
    <xf numFmtId="0" fontId="3" fillId="0" borderId="0" xfId="0" applyNumberFormat="true" applyFont="true" applyBorder="true" applyAlignment="true" applyProtection="true">
      <alignment horizontal="left" vertical="center" wrapText="true"/>
      <protection locked="false"/>
    </xf>
    <xf numFmtId="0" fontId="3" fillId="0" borderId="0" xfId="0" applyFont="true" applyBorder="true" applyAlignment="true" applyProtection="true">
      <alignment vertical="center" wrapText="true"/>
      <protection locked="false"/>
    </xf>
    <xf numFmtId="0" fontId="8" fillId="0" borderId="2" xfId="0" applyFont="true" applyBorder="true" applyAlignment="true" applyProtection="true">
      <alignment horizontal="justify" vertical="center"/>
      <protection locked="false"/>
    </xf>
    <xf numFmtId="178" fontId="25" fillId="0" borderId="2" xfId="0" applyNumberFormat="true" applyFont="true" applyFill="true" applyBorder="true" applyAlignment="true" applyProtection="true">
      <alignment horizontal="center" vertical="center" wrapText="true"/>
    </xf>
    <xf numFmtId="178" fontId="25" fillId="0" borderId="2" xfId="0" applyNumberFormat="true" applyFont="true" applyFill="true" applyBorder="true" applyAlignment="true" applyProtection="true">
      <alignment horizontal="center" vertical="center" wrapText="true"/>
      <protection locked="false"/>
    </xf>
    <xf numFmtId="0" fontId="25" fillId="0" borderId="2" xfId="0" applyFont="true" applyFill="true" applyBorder="true" applyAlignment="true" applyProtection="true">
      <alignment horizontal="left" vertical="center" wrapText="true"/>
      <protection locked="false"/>
    </xf>
    <xf numFmtId="0" fontId="21" fillId="0" borderId="2" xfId="0" applyFont="true" applyBorder="true" applyAlignment="true" applyProtection="true">
      <alignment horizontal="left" vertical="center" wrapText="true"/>
      <protection locked="false"/>
    </xf>
    <xf numFmtId="0" fontId="3" fillId="0" borderId="0" xfId="0" applyFont="true" applyBorder="true" applyAlignment="true" applyProtection="true">
      <alignment horizontal="left" vertical="center" wrapText="true"/>
    </xf>
  </cellXfs>
  <cellStyles count="56">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常规 6" xfId="30"/>
    <cellStyle name="常规 2 2" xfId="31"/>
    <cellStyle name="60% - 强调文字颜色 6" xfId="32" builtinId="52"/>
    <cellStyle name="输入" xfId="33" builtinId="20"/>
    <cellStyle name="输出" xfId="34" builtinId="21"/>
    <cellStyle name="检查单元格" xfId="35" builtinId="23"/>
    <cellStyle name="常规 2 3" xfId="36"/>
    <cellStyle name="常规 7" xfId="37"/>
    <cellStyle name="链接单元格" xfId="38" builtinId="24"/>
    <cellStyle name="60% - 强调文字颜色 1" xfId="39" builtinId="32"/>
    <cellStyle name="常规 3" xfId="40"/>
    <cellStyle name="60% - 强调文字颜色 3" xfId="41" builtinId="40"/>
    <cellStyle name="注释" xfId="42" builtinId="10"/>
    <cellStyle name="标题" xfId="43" builtinId="15"/>
    <cellStyle name="好" xfId="44" builtinId="26"/>
    <cellStyle name="标题 4" xfId="45" builtinId="19"/>
    <cellStyle name="强调文字颜色 1" xfId="46" builtinId="29"/>
    <cellStyle name="适中" xfId="47" builtinId="28"/>
    <cellStyle name="20% - 强调文字颜色 1" xfId="48" builtinId="30"/>
    <cellStyle name="差" xfId="49" builtinId="27"/>
    <cellStyle name="强调文字颜色 2" xfId="50" builtinId="33"/>
    <cellStyle name="40% - 强调文字颜色 1" xfId="51" builtinId="31"/>
    <cellStyle name="常规 2" xfId="52"/>
    <cellStyle name="60% - 强调文字颜色 2" xfId="53" builtinId="36"/>
    <cellStyle name="40% - 强调文字颜色 2" xfId="54" builtinId="35"/>
    <cellStyle name="强调文字颜色 3" xfId="55" builtinId="37"/>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showRowColHeaders="0" showZeros="0" showOutlineSymbols="0" topLeftCell="B37" workbookViewId="0">
      <selection activeCell="A1" sqref="A1"/>
    </sheetView>
  </sheetViews>
  <sheetFormatPr defaultColWidth="9" defaultRowHeight="15.75"/>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103"/>
  <sheetViews>
    <sheetView tabSelected="1" view="pageBreakPreview" zoomScale="110" zoomScaleNormal="110" zoomScaleSheetLayoutView="110" topLeftCell="A31" workbookViewId="0">
      <selection activeCell="G46" sqref="G46"/>
    </sheetView>
  </sheetViews>
  <sheetFormatPr defaultColWidth="9" defaultRowHeight="15.75"/>
  <cols>
    <col min="1" max="1" width="4.625" style="7" customWidth="true"/>
    <col min="2" max="2" width="4.25" style="7" customWidth="true"/>
    <col min="3" max="3" width="5.125" style="7" hidden="true" customWidth="true"/>
    <col min="4" max="4" width="7.49166666666667" style="7" customWidth="true"/>
    <col min="5" max="5" width="14.2" style="8" customWidth="true"/>
    <col min="6" max="6" width="36.3583333333333" style="9" customWidth="true"/>
    <col min="7" max="7" width="101.933333333333" style="10" customWidth="true"/>
    <col min="8" max="8" width="4.375" style="7" customWidth="true"/>
    <col min="9" max="9" width="6.35833333333333" style="11" customWidth="true"/>
    <col min="10" max="10" width="9.08333333333333" style="11" customWidth="true"/>
    <col min="11" max="11" width="13.4083333333333" style="12" customWidth="true"/>
    <col min="12" max="12" width="8.86666666666667" style="11" customWidth="true"/>
    <col min="13" max="13" width="21.9333333333333" style="13" hidden="true" customWidth="true"/>
    <col min="14" max="14" width="4.09166666666667" style="7" hidden="true" customWidth="true"/>
    <col min="15" max="15" width="4.75" style="7" hidden="true" customWidth="true"/>
    <col min="16" max="16" width="4.375" style="7" hidden="true" customWidth="true"/>
    <col min="17" max="17" width="5.5" style="14" hidden="true" customWidth="true"/>
    <col min="18" max="19" width="5.375" style="14" hidden="true" customWidth="true"/>
    <col min="20" max="20" width="22.95" style="14" hidden="true" customWidth="true"/>
    <col min="21" max="24" width="3.875" style="14" hidden="true" customWidth="true"/>
    <col min="25" max="31" width="3.25" style="14" hidden="true" customWidth="true"/>
    <col min="32" max="32" width="8.25" style="15" hidden="true" customWidth="true"/>
    <col min="33" max="33" width="6.25" style="15" hidden="true" customWidth="true"/>
    <col min="34" max="34" width="4.125" style="16" hidden="true" customWidth="true"/>
    <col min="35" max="16384" width="9" style="7"/>
  </cols>
  <sheetData>
    <row r="1" s="2" customFormat="true" ht="20.25" hidden="true" customHeight="true" spans="1:34">
      <c r="A1" s="17" t="s">
        <v>0</v>
      </c>
      <c r="B1" s="17">
        <f>COUNTIF(W63:W99,"A+1")</f>
        <v>0</v>
      </c>
      <c r="C1" s="18"/>
      <c r="D1" s="18"/>
      <c r="E1" s="18" t="s">
        <v>0</v>
      </c>
      <c r="F1" s="18">
        <v>100</v>
      </c>
      <c r="G1" s="18">
        <v>99</v>
      </c>
      <c r="H1" s="18">
        <v>98</v>
      </c>
      <c r="I1" s="18">
        <v>97</v>
      </c>
      <c r="J1" s="18"/>
      <c r="K1" s="59"/>
      <c r="L1" s="60"/>
      <c r="M1" s="72"/>
      <c r="N1" s="18"/>
      <c r="O1" s="73"/>
      <c r="P1" s="73"/>
      <c r="Q1" s="82"/>
      <c r="R1" s="82"/>
      <c r="S1" s="82"/>
      <c r="T1" s="83"/>
      <c r="U1" s="83"/>
      <c r="V1" s="83"/>
      <c r="W1" s="83"/>
      <c r="X1" s="83"/>
      <c r="Y1" s="83"/>
      <c r="Z1" s="83"/>
      <c r="AA1" s="83"/>
      <c r="AB1" s="83"/>
      <c r="AC1" s="83"/>
      <c r="AD1" s="83"/>
      <c r="AE1" s="83"/>
      <c r="AF1" s="94"/>
      <c r="AG1" s="94"/>
      <c r="AH1" s="98"/>
    </row>
    <row r="2" s="2" customFormat="true" ht="20.25" hidden="true" customHeight="true" spans="1:34">
      <c r="A2" s="17" t="s">
        <v>1</v>
      </c>
      <c r="B2" s="17">
        <f>COUNTIF(W63:W99,"A+2")</f>
        <v>0</v>
      </c>
      <c r="C2" s="18"/>
      <c r="D2" s="18"/>
      <c r="E2" s="18" t="s">
        <v>1</v>
      </c>
      <c r="F2" s="18">
        <v>100</v>
      </c>
      <c r="G2" s="18">
        <v>99</v>
      </c>
      <c r="H2" s="18">
        <v>98</v>
      </c>
      <c r="I2" s="18">
        <v>97</v>
      </c>
      <c r="J2" s="18"/>
      <c r="K2" s="59"/>
      <c r="L2" s="60"/>
      <c r="M2" s="72"/>
      <c r="N2" s="18"/>
      <c r="O2" s="74"/>
      <c r="P2" s="74"/>
      <c r="Q2" s="84"/>
      <c r="R2" s="84"/>
      <c r="S2" s="84"/>
      <c r="T2" s="85"/>
      <c r="U2" s="85"/>
      <c r="V2" s="85"/>
      <c r="W2" s="85"/>
      <c r="X2" s="85"/>
      <c r="Y2" s="85"/>
      <c r="Z2" s="85"/>
      <c r="AA2" s="83"/>
      <c r="AB2" s="83"/>
      <c r="AC2" s="83"/>
      <c r="AD2" s="83"/>
      <c r="AE2" s="83"/>
      <c r="AF2" s="94"/>
      <c r="AG2" s="94"/>
      <c r="AH2" s="98"/>
    </row>
    <row r="3" s="2" customFormat="true" ht="20.25" hidden="true" customHeight="true" spans="1:34">
      <c r="A3" s="17" t="s">
        <v>2</v>
      </c>
      <c r="B3" s="17">
        <f>COUNTIF(W63:W99,"A+3")</f>
        <v>0</v>
      </c>
      <c r="C3" s="18"/>
      <c r="D3" s="18"/>
      <c r="E3" s="18" t="s">
        <v>2</v>
      </c>
      <c r="F3" s="18">
        <v>100</v>
      </c>
      <c r="G3" s="18">
        <v>99</v>
      </c>
      <c r="H3" s="18">
        <v>98</v>
      </c>
      <c r="I3" s="18">
        <v>97</v>
      </c>
      <c r="J3" s="18"/>
      <c r="K3" s="59"/>
      <c r="L3" s="60"/>
      <c r="M3" s="72"/>
      <c r="N3" s="18"/>
      <c r="O3" s="73"/>
      <c r="P3" s="73"/>
      <c r="Q3" s="82"/>
      <c r="R3" s="82"/>
      <c r="S3" s="82"/>
      <c r="T3" s="83"/>
      <c r="U3" s="83"/>
      <c r="V3" s="83"/>
      <c r="W3" s="83"/>
      <c r="X3" s="83"/>
      <c r="Y3" s="83"/>
      <c r="Z3" s="83"/>
      <c r="AA3" s="83"/>
      <c r="AB3" s="83"/>
      <c r="AC3" s="83"/>
      <c r="AD3" s="83"/>
      <c r="AE3" s="83"/>
      <c r="AF3" s="94"/>
      <c r="AG3" s="94"/>
      <c r="AH3" s="98"/>
    </row>
    <row r="4" s="2" customFormat="true" ht="20.25" hidden="true" customHeight="true" spans="1:34">
      <c r="A4" s="17" t="s">
        <v>3</v>
      </c>
      <c r="B4" s="17">
        <f>COUNTIF(W63:W99,"A+4")</f>
        <v>0</v>
      </c>
      <c r="C4" s="18"/>
      <c r="D4" s="18"/>
      <c r="E4" s="18" t="s">
        <v>3</v>
      </c>
      <c r="F4" s="18">
        <v>100</v>
      </c>
      <c r="G4" s="18">
        <v>99</v>
      </c>
      <c r="H4" s="18">
        <v>98</v>
      </c>
      <c r="I4" s="18">
        <v>97</v>
      </c>
      <c r="J4" s="18"/>
      <c r="K4" s="59"/>
      <c r="L4" s="60"/>
      <c r="M4" s="72"/>
      <c r="N4" s="18"/>
      <c r="O4" s="73"/>
      <c r="P4" s="73"/>
      <c r="Q4" s="82"/>
      <c r="R4" s="82"/>
      <c r="S4" s="82"/>
      <c r="T4" s="83"/>
      <c r="U4" s="83"/>
      <c r="V4" s="83"/>
      <c r="W4" s="83"/>
      <c r="X4" s="83"/>
      <c r="Y4" s="83"/>
      <c r="Z4" s="83"/>
      <c r="AA4" s="83"/>
      <c r="AB4" s="83"/>
      <c r="AC4" s="83"/>
      <c r="AD4" s="83"/>
      <c r="AE4" s="83"/>
      <c r="AF4" s="94"/>
      <c r="AG4" s="94"/>
      <c r="AH4" s="98"/>
    </row>
    <row r="5" s="2" customFormat="true" ht="20.25" hidden="true" customHeight="true" spans="1:34">
      <c r="A5" s="17" t="s">
        <v>4</v>
      </c>
      <c r="B5" s="17">
        <f>COUNTIF(W63:W99,"A1")</f>
        <v>0</v>
      </c>
      <c r="C5" s="18"/>
      <c r="D5" s="18"/>
      <c r="E5" s="18" t="s">
        <v>4</v>
      </c>
      <c r="F5" s="18">
        <v>96</v>
      </c>
      <c r="G5" s="18">
        <v>95</v>
      </c>
      <c r="H5" s="18">
        <v>94</v>
      </c>
      <c r="I5" s="18"/>
      <c r="J5" s="18"/>
      <c r="K5" s="59"/>
      <c r="L5" s="60"/>
      <c r="M5" s="72"/>
      <c r="N5" s="18"/>
      <c r="O5" s="73"/>
      <c r="P5" s="73"/>
      <c r="Q5" s="82"/>
      <c r="R5" s="82"/>
      <c r="S5" s="82"/>
      <c r="T5" s="83"/>
      <c r="U5" s="83"/>
      <c r="V5" s="83"/>
      <c r="W5" s="83"/>
      <c r="X5" s="83"/>
      <c r="Y5" s="83"/>
      <c r="Z5" s="83"/>
      <c r="AA5" s="83"/>
      <c r="AB5" s="83"/>
      <c r="AC5" s="83"/>
      <c r="AD5" s="83"/>
      <c r="AE5" s="83"/>
      <c r="AF5" s="94"/>
      <c r="AG5" s="94"/>
      <c r="AH5" s="98"/>
    </row>
    <row r="6" s="2" customFormat="true" ht="20.25" hidden="true" customHeight="true" spans="1:34">
      <c r="A6" s="17" t="s">
        <v>5</v>
      </c>
      <c r="B6" s="17">
        <f>COUNTIF(W63:W99,"A2")</f>
        <v>0</v>
      </c>
      <c r="C6" s="18"/>
      <c r="D6" s="18"/>
      <c r="E6" s="18" t="s">
        <v>5</v>
      </c>
      <c r="F6" s="18">
        <v>96</v>
      </c>
      <c r="G6" s="18">
        <v>95</v>
      </c>
      <c r="H6" s="18">
        <v>94</v>
      </c>
      <c r="I6" s="61"/>
      <c r="J6" s="61"/>
      <c r="K6" s="59"/>
      <c r="L6" s="60"/>
      <c r="M6" s="72"/>
      <c r="N6" s="18"/>
      <c r="O6" s="73"/>
      <c r="P6" s="73"/>
      <c r="Q6" s="82"/>
      <c r="R6" s="82"/>
      <c r="S6" s="82"/>
      <c r="T6" s="83"/>
      <c r="U6" s="83"/>
      <c r="V6" s="83"/>
      <c r="W6" s="83"/>
      <c r="X6" s="83"/>
      <c r="Y6" s="83"/>
      <c r="Z6" s="83"/>
      <c r="AA6" s="83"/>
      <c r="AB6" s="83"/>
      <c r="AC6" s="83"/>
      <c r="AD6" s="83"/>
      <c r="AE6" s="83"/>
      <c r="AF6" s="94"/>
      <c r="AG6" s="94"/>
      <c r="AH6" s="98"/>
    </row>
    <row r="7" s="2" customFormat="true" ht="20.25" hidden="true" customHeight="true" spans="1:34">
      <c r="A7" s="17" t="s">
        <v>6</v>
      </c>
      <c r="B7" s="17">
        <f>COUNTIF(W63:W99,"A3")</f>
        <v>0</v>
      </c>
      <c r="C7" s="18"/>
      <c r="D7" s="18"/>
      <c r="E7" s="18" t="s">
        <v>6</v>
      </c>
      <c r="F7" s="18">
        <v>96</v>
      </c>
      <c r="G7" s="18">
        <v>95</v>
      </c>
      <c r="H7" s="18">
        <v>94</v>
      </c>
      <c r="I7" s="61"/>
      <c r="J7" s="61"/>
      <c r="K7" s="59"/>
      <c r="L7" s="60"/>
      <c r="M7" s="72"/>
      <c r="N7" s="18"/>
      <c r="O7" s="73"/>
      <c r="P7" s="73"/>
      <c r="Q7" s="82"/>
      <c r="R7" s="82"/>
      <c r="S7" s="82"/>
      <c r="T7" s="83"/>
      <c r="U7" s="83"/>
      <c r="V7" s="83"/>
      <c r="W7" s="83"/>
      <c r="X7" s="83"/>
      <c r="Y7" s="83"/>
      <c r="Z7" s="83"/>
      <c r="AA7" s="83"/>
      <c r="AB7" s="83"/>
      <c r="AC7" s="83"/>
      <c r="AD7" s="83"/>
      <c r="AE7" s="83"/>
      <c r="AF7" s="94"/>
      <c r="AG7" s="94"/>
      <c r="AH7" s="98"/>
    </row>
    <row r="8" s="2" customFormat="true" ht="20.25" hidden="true" customHeight="true" spans="1:34">
      <c r="A8" s="17" t="s">
        <v>7</v>
      </c>
      <c r="B8" s="17">
        <f>COUNTIF(W63:W99,"A4")</f>
        <v>0</v>
      </c>
      <c r="C8" s="18"/>
      <c r="D8" s="18"/>
      <c r="E8" s="18" t="s">
        <v>7</v>
      </c>
      <c r="F8" s="18">
        <v>96</v>
      </c>
      <c r="G8" s="18">
        <v>95</v>
      </c>
      <c r="H8" s="18">
        <v>94</v>
      </c>
      <c r="I8" s="61"/>
      <c r="J8" s="61"/>
      <c r="K8" s="59"/>
      <c r="L8" s="60"/>
      <c r="M8" s="72"/>
      <c r="N8" s="18"/>
      <c r="O8" s="73"/>
      <c r="P8" s="73"/>
      <c r="Q8" s="82"/>
      <c r="R8" s="82"/>
      <c r="S8" s="82"/>
      <c r="T8" s="83"/>
      <c r="U8" s="83"/>
      <c r="V8" s="83"/>
      <c r="W8" s="83"/>
      <c r="X8" s="83"/>
      <c r="Y8" s="83"/>
      <c r="Z8" s="83"/>
      <c r="AA8" s="83"/>
      <c r="AB8" s="83"/>
      <c r="AC8" s="83"/>
      <c r="AD8" s="83"/>
      <c r="AE8" s="83"/>
      <c r="AF8" s="94"/>
      <c r="AG8" s="94"/>
      <c r="AH8" s="98"/>
    </row>
    <row r="9" s="2" customFormat="true" ht="20.25" hidden="true" customHeight="true" spans="1:34">
      <c r="A9" s="17" t="s">
        <v>8</v>
      </c>
      <c r="B9" s="17">
        <f>COUNTIF(W63:W99,"A5")</f>
        <v>0</v>
      </c>
      <c r="C9" s="18"/>
      <c r="D9" s="18"/>
      <c r="E9" s="18" t="s">
        <v>8</v>
      </c>
      <c r="F9" s="18">
        <v>96</v>
      </c>
      <c r="G9" s="18">
        <v>95</v>
      </c>
      <c r="H9" s="18">
        <v>94</v>
      </c>
      <c r="I9" s="61"/>
      <c r="J9" s="61"/>
      <c r="K9" s="59"/>
      <c r="L9" s="60"/>
      <c r="M9" s="72"/>
      <c r="N9" s="18"/>
      <c r="O9" s="73"/>
      <c r="P9" s="73"/>
      <c r="Q9" s="82"/>
      <c r="R9" s="82"/>
      <c r="S9" s="82"/>
      <c r="T9" s="83"/>
      <c r="U9" s="83"/>
      <c r="V9" s="83"/>
      <c r="W9" s="83"/>
      <c r="X9" s="83"/>
      <c r="Y9" s="83"/>
      <c r="Z9" s="83"/>
      <c r="AA9" s="83"/>
      <c r="AB9" s="83"/>
      <c r="AC9" s="83"/>
      <c r="AD9" s="83"/>
      <c r="AE9" s="83"/>
      <c r="AF9" s="94"/>
      <c r="AG9" s="94"/>
      <c r="AH9" s="98"/>
    </row>
    <row r="10" s="2" customFormat="true" ht="20.25" hidden="true" customHeight="true" spans="1:34">
      <c r="A10" s="17" t="s">
        <v>9</v>
      </c>
      <c r="B10" s="17">
        <f>COUNTIF(W63:W100,"A5")</f>
        <v>0</v>
      </c>
      <c r="C10" s="18"/>
      <c r="D10" s="18"/>
      <c r="E10" s="18" t="s">
        <v>9</v>
      </c>
      <c r="F10" s="18">
        <v>96</v>
      </c>
      <c r="G10" s="18">
        <v>95</v>
      </c>
      <c r="H10" s="18">
        <v>94</v>
      </c>
      <c r="I10" s="61"/>
      <c r="J10" s="61"/>
      <c r="K10" s="59"/>
      <c r="L10" s="60"/>
      <c r="M10" s="72"/>
      <c r="N10" s="18"/>
      <c r="O10" s="73"/>
      <c r="P10" s="73"/>
      <c r="Q10" s="82"/>
      <c r="R10" s="82"/>
      <c r="S10" s="82"/>
      <c r="T10" s="83"/>
      <c r="U10" s="83"/>
      <c r="V10" s="83"/>
      <c r="W10" s="83"/>
      <c r="X10" s="83"/>
      <c r="Y10" s="83"/>
      <c r="Z10" s="83"/>
      <c r="AA10" s="83"/>
      <c r="AB10" s="83"/>
      <c r="AC10" s="83"/>
      <c r="AD10" s="83"/>
      <c r="AE10" s="83"/>
      <c r="AF10" s="94"/>
      <c r="AG10" s="94"/>
      <c r="AH10" s="98"/>
    </row>
    <row r="11" s="2" customFormat="true" ht="20.25" hidden="true" customHeight="true" spans="1:34">
      <c r="A11" s="17" t="s">
        <v>10</v>
      </c>
      <c r="B11" s="17">
        <f>COUNTIF(W63:W99,"A-1")</f>
        <v>0</v>
      </c>
      <c r="C11" s="18"/>
      <c r="D11" s="18"/>
      <c r="E11" s="18" t="s">
        <v>10</v>
      </c>
      <c r="F11" s="18">
        <v>93</v>
      </c>
      <c r="G11" s="18">
        <v>92</v>
      </c>
      <c r="H11" s="18">
        <v>91</v>
      </c>
      <c r="I11" s="61">
        <v>90</v>
      </c>
      <c r="J11" s="61"/>
      <c r="K11" s="59"/>
      <c r="L11" s="60"/>
      <c r="M11" s="72"/>
      <c r="N11" s="18"/>
      <c r="O11" s="73"/>
      <c r="P11" s="73"/>
      <c r="Q11" s="82"/>
      <c r="R11" s="82"/>
      <c r="S11" s="82"/>
      <c r="T11" s="83"/>
      <c r="U11" s="83"/>
      <c r="V11" s="83"/>
      <c r="W11" s="83"/>
      <c r="X11" s="83"/>
      <c r="Y11" s="83"/>
      <c r="Z11" s="83"/>
      <c r="AA11" s="83"/>
      <c r="AB11" s="83"/>
      <c r="AC11" s="83"/>
      <c r="AD11" s="83"/>
      <c r="AE11" s="83"/>
      <c r="AF11" s="94"/>
      <c r="AG11" s="94"/>
      <c r="AH11" s="98"/>
    </row>
    <row r="12" s="2" customFormat="true" ht="20.25" hidden="true" customHeight="true" spans="1:34">
      <c r="A12" s="17" t="s">
        <v>11</v>
      </c>
      <c r="B12" s="17">
        <f>COUNTIF(W63:W99,"A-2")</f>
        <v>0</v>
      </c>
      <c r="C12" s="18"/>
      <c r="D12" s="18"/>
      <c r="E12" s="18" t="s">
        <v>11</v>
      </c>
      <c r="F12" s="18">
        <v>93</v>
      </c>
      <c r="G12" s="18">
        <v>92</v>
      </c>
      <c r="H12" s="18">
        <v>91</v>
      </c>
      <c r="I12" s="61">
        <v>90</v>
      </c>
      <c r="J12" s="61"/>
      <c r="K12" s="59"/>
      <c r="L12" s="60"/>
      <c r="M12" s="72"/>
      <c r="N12" s="18"/>
      <c r="O12" s="73"/>
      <c r="P12" s="73"/>
      <c r="Q12" s="82"/>
      <c r="R12" s="82"/>
      <c r="S12" s="82"/>
      <c r="T12" s="83"/>
      <c r="U12" s="83"/>
      <c r="V12" s="83"/>
      <c r="W12" s="83"/>
      <c r="X12" s="83"/>
      <c r="Y12" s="83"/>
      <c r="Z12" s="83"/>
      <c r="AA12" s="83"/>
      <c r="AB12" s="83"/>
      <c r="AC12" s="83"/>
      <c r="AD12" s="83"/>
      <c r="AE12" s="83"/>
      <c r="AF12" s="94"/>
      <c r="AG12" s="94"/>
      <c r="AH12" s="98"/>
    </row>
    <row r="13" s="2" customFormat="true" ht="20.25" hidden="true" customHeight="true" spans="1:34">
      <c r="A13" s="17" t="s">
        <v>12</v>
      </c>
      <c r="B13" s="17">
        <f>COUNTIF(W63:W99,"A-3")</f>
        <v>0</v>
      </c>
      <c r="C13" s="18"/>
      <c r="D13" s="18"/>
      <c r="E13" s="18" t="s">
        <v>12</v>
      </c>
      <c r="F13" s="18">
        <v>93</v>
      </c>
      <c r="G13" s="18">
        <v>92</v>
      </c>
      <c r="H13" s="18">
        <v>91</v>
      </c>
      <c r="I13" s="61">
        <v>90</v>
      </c>
      <c r="J13" s="61"/>
      <c r="K13" s="59"/>
      <c r="L13" s="60"/>
      <c r="M13" s="72"/>
      <c r="N13" s="18"/>
      <c r="O13" s="73"/>
      <c r="P13" s="73"/>
      <c r="Q13" s="82"/>
      <c r="R13" s="82"/>
      <c r="S13" s="82"/>
      <c r="T13" s="83"/>
      <c r="U13" s="83"/>
      <c r="V13" s="83"/>
      <c r="W13" s="83"/>
      <c r="X13" s="83"/>
      <c r="Y13" s="83"/>
      <c r="Z13" s="83"/>
      <c r="AA13" s="83"/>
      <c r="AB13" s="83"/>
      <c r="AC13" s="83"/>
      <c r="AD13" s="83"/>
      <c r="AE13" s="83"/>
      <c r="AF13" s="94"/>
      <c r="AG13" s="94"/>
      <c r="AH13" s="98"/>
    </row>
    <row r="14" s="2" customFormat="true" ht="20.25" hidden="true" customHeight="true" spans="1:34">
      <c r="A14" s="17" t="s">
        <v>13</v>
      </c>
      <c r="B14" s="17">
        <f>COUNTIF(W63:W99,"A-4")</f>
        <v>0</v>
      </c>
      <c r="C14" s="18"/>
      <c r="D14" s="18"/>
      <c r="E14" s="18" t="s">
        <v>13</v>
      </c>
      <c r="F14" s="18">
        <v>93</v>
      </c>
      <c r="G14" s="18">
        <v>92</v>
      </c>
      <c r="H14" s="18">
        <v>91</v>
      </c>
      <c r="I14" s="61">
        <v>90</v>
      </c>
      <c r="J14" s="61"/>
      <c r="K14" s="59"/>
      <c r="L14" s="60"/>
      <c r="M14" s="72"/>
      <c r="N14" s="18"/>
      <c r="O14" s="73"/>
      <c r="P14" s="73"/>
      <c r="Q14" s="82"/>
      <c r="R14" s="82"/>
      <c r="S14" s="82"/>
      <c r="T14" s="83"/>
      <c r="U14" s="83"/>
      <c r="V14" s="83"/>
      <c r="W14" s="83"/>
      <c r="X14" s="83"/>
      <c r="Y14" s="83"/>
      <c r="Z14" s="83"/>
      <c r="AA14" s="83"/>
      <c r="AB14" s="83"/>
      <c r="AC14" s="83"/>
      <c r="AD14" s="83"/>
      <c r="AE14" s="83"/>
      <c r="AF14" s="94"/>
      <c r="AG14" s="94"/>
      <c r="AH14" s="98"/>
    </row>
    <row r="15" s="2" customFormat="true" ht="20.25" hidden="true" customHeight="true" spans="1:34">
      <c r="A15" s="17" t="s">
        <v>14</v>
      </c>
      <c r="B15" s="17">
        <f>COUNTIF(W63:W99,"A-5")</f>
        <v>0</v>
      </c>
      <c r="C15" s="18"/>
      <c r="D15" s="18"/>
      <c r="E15" s="18" t="s">
        <v>14</v>
      </c>
      <c r="F15" s="18">
        <v>93</v>
      </c>
      <c r="G15" s="18">
        <v>92</v>
      </c>
      <c r="H15" s="18">
        <v>91</v>
      </c>
      <c r="I15" s="61">
        <v>90</v>
      </c>
      <c r="J15" s="61"/>
      <c r="K15" s="59"/>
      <c r="L15" s="60"/>
      <c r="M15" s="72"/>
      <c r="N15" s="18"/>
      <c r="O15" s="73"/>
      <c r="P15" s="73"/>
      <c r="Q15" s="82"/>
      <c r="R15" s="82"/>
      <c r="S15" s="82"/>
      <c r="T15" s="83"/>
      <c r="U15" s="83"/>
      <c r="V15" s="83"/>
      <c r="W15" s="83"/>
      <c r="X15" s="83"/>
      <c r="Y15" s="83"/>
      <c r="Z15" s="83"/>
      <c r="AA15" s="83"/>
      <c r="AB15" s="83"/>
      <c r="AC15" s="83"/>
      <c r="AD15" s="83"/>
      <c r="AE15" s="83"/>
      <c r="AF15" s="94"/>
      <c r="AG15" s="94"/>
      <c r="AH15" s="98"/>
    </row>
    <row r="16" s="2" customFormat="true" ht="20.25" hidden="true" customHeight="true" spans="1:34">
      <c r="A16" s="17" t="s">
        <v>15</v>
      </c>
      <c r="B16" s="17">
        <f>COUNTIF(W63:W99,"A-6")</f>
        <v>0</v>
      </c>
      <c r="C16" s="18"/>
      <c r="D16" s="18"/>
      <c r="E16" s="18" t="s">
        <v>15</v>
      </c>
      <c r="F16" s="18">
        <v>93</v>
      </c>
      <c r="G16" s="18">
        <v>92</v>
      </c>
      <c r="H16" s="18">
        <v>91</v>
      </c>
      <c r="I16" s="61">
        <v>90</v>
      </c>
      <c r="J16" s="61"/>
      <c r="K16" s="59"/>
      <c r="L16" s="60"/>
      <c r="M16" s="72"/>
      <c r="N16" s="18"/>
      <c r="O16" s="73"/>
      <c r="P16" s="73"/>
      <c r="Q16" s="82"/>
      <c r="R16" s="82"/>
      <c r="S16" s="82"/>
      <c r="T16" s="83"/>
      <c r="U16" s="83"/>
      <c r="V16" s="83"/>
      <c r="W16" s="83"/>
      <c r="X16" s="83"/>
      <c r="Y16" s="83"/>
      <c r="Z16" s="83"/>
      <c r="AA16" s="83"/>
      <c r="AB16" s="83"/>
      <c r="AC16" s="83"/>
      <c r="AD16" s="83"/>
      <c r="AE16" s="83"/>
      <c r="AF16" s="94"/>
      <c r="AG16" s="94"/>
      <c r="AH16" s="98"/>
    </row>
    <row r="17" s="2" customFormat="true" ht="20.25" hidden="true" customHeight="true" spans="1:34">
      <c r="A17" s="17" t="s">
        <v>16</v>
      </c>
      <c r="B17" s="17">
        <f>COUNTIF(W63:W100,"A-6")</f>
        <v>0</v>
      </c>
      <c r="C17" s="18"/>
      <c r="D17" s="18"/>
      <c r="E17" s="18" t="s">
        <v>16</v>
      </c>
      <c r="F17" s="18">
        <v>93</v>
      </c>
      <c r="G17" s="18">
        <v>92</v>
      </c>
      <c r="H17" s="18">
        <v>91</v>
      </c>
      <c r="I17" s="61">
        <v>90</v>
      </c>
      <c r="J17" s="61"/>
      <c r="K17" s="59"/>
      <c r="L17" s="60"/>
      <c r="M17" s="72"/>
      <c r="N17" s="18"/>
      <c r="O17" s="73"/>
      <c r="P17" s="73"/>
      <c r="Q17" s="82"/>
      <c r="R17" s="82"/>
      <c r="S17" s="82"/>
      <c r="T17" s="83"/>
      <c r="U17" s="83"/>
      <c r="V17" s="83"/>
      <c r="W17" s="83"/>
      <c r="X17" s="83"/>
      <c r="Y17" s="83"/>
      <c r="Z17" s="83"/>
      <c r="AA17" s="83"/>
      <c r="AB17" s="83"/>
      <c r="AC17" s="83"/>
      <c r="AD17" s="83"/>
      <c r="AE17" s="83"/>
      <c r="AF17" s="94"/>
      <c r="AG17" s="94"/>
      <c r="AH17" s="98"/>
    </row>
    <row r="18" s="2" customFormat="true" ht="20.25" hidden="true" customHeight="true" spans="1:34">
      <c r="A18" s="17" t="s">
        <v>17</v>
      </c>
      <c r="B18" s="17">
        <f>COUNTIF(W63:W99,"B+1")</f>
        <v>0</v>
      </c>
      <c r="C18" s="18"/>
      <c r="D18" s="18"/>
      <c r="E18" s="18" t="s">
        <v>17</v>
      </c>
      <c r="F18" s="18">
        <v>89</v>
      </c>
      <c r="G18" s="18">
        <v>88</v>
      </c>
      <c r="H18" s="18">
        <v>87</v>
      </c>
      <c r="I18" s="61">
        <v>86</v>
      </c>
      <c r="J18" s="61">
        <v>85</v>
      </c>
      <c r="K18" s="59"/>
      <c r="L18" s="60"/>
      <c r="M18" s="72"/>
      <c r="N18" s="18"/>
      <c r="O18" s="73"/>
      <c r="P18" s="73"/>
      <c r="Q18" s="82"/>
      <c r="R18" s="82"/>
      <c r="S18" s="82"/>
      <c r="T18" s="83"/>
      <c r="U18" s="83"/>
      <c r="V18" s="83"/>
      <c r="W18" s="83"/>
      <c r="X18" s="83"/>
      <c r="Y18" s="83"/>
      <c r="Z18" s="83"/>
      <c r="AA18" s="83"/>
      <c r="AB18" s="83"/>
      <c r="AC18" s="83"/>
      <c r="AD18" s="83"/>
      <c r="AE18" s="83"/>
      <c r="AF18" s="94"/>
      <c r="AG18" s="94"/>
      <c r="AH18" s="98"/>
    </row>
    <row r="19" s="2" customFormat="true" ht="20.25" hidden="true" customHeight="true" spans="1:34">
      <c r="A19" s="17" t="s">
        <v>18</v>
      </c>
      <c r="B19" s="17">
        <f>COUNTIF(W63:W99,"B+2")</f>
        <v>0</v>
      </c>
      <c r="C19" s="18"/>
      <c r="D19" s="18"/>
      <c r="E19" s="18" t="s">
        <v>18</v>
      </c>
      <c r="F19" s="18">
        <v>89</v>
      </c>
      <c r="G19" s="18">
        <v>88</v>
      </c>
      <c r="H19" s="18">
        <v>87</v>
      </c>
      <c r="I19" s="61">
        <v>86</v>
      </c>
      <c r="J19" s="61">
        <v>85</v>
      </c>
      <c r="K19" s="59"/>
      <c r="L19" s="60"/>
      <c r="M19" s="72"/>
      <c r="N19" s="18"/>
      <c r="O19" s="73"/>
      <c r="P19" s="73"/>
      <c r="Q19" s="82"/>
      <c r="R19" s="82"/>
      <c r="S19" s="82"/>
      <c r="T19" s="83"/>
      <c r="U19" s="83"/>
      <c r="V19" s="83"/>
      <c r="W19" s="83"/>
      <c r="X19" s="83"/>
      <c r="Y19" s="83"/>
      <c r="Z19" s="83"/>
      <c r="AA19" s="83"/>
      <c r="AB19" s="83"/>
      <c r="AC19" s="83"/>
      <c r="AD19" s="83"/>
      <c r="AE19" s="83"/>
      <c r="AF19" s="94"/>
      <c r="AG19" s="94"/>
      <c r="AH19" s="98"/>
    </row>
    <row r="20" s="2" customFormat="true" ht="20.25" hidden="true" customHeight="true" spans="1:34">
      <c r="A20" s="17" t="s">
        <v>19</v>
      </c>
      <c r="B20" s="17">
        <f>COUNTIF(W63:W99,"B+3")</f>
        <v>0</v>
      </c>
      <c r="C20" s="18"/>
      <c r="D20" s="18"/>
      <c r="E20" s="18" t="s">
        <v>19</v>
      </c>
      <c r="F20" s="18">
        <v>89</v>
      </c>
      <c r="G20" s="18">
        <v>88</v>
      </c>
      <c r="H20" s="18">
        <v>87</v>
      </c>
      <c r="I20" s="61">
        <v>86</v>
      </c>
      <c r="J20" s="61">
        <v>85</v>
      </c>
      <c r="K20" s="59"/>
      <c r="L20" s="60"/>
      <c r="M20" s="72"/>
      <c r="N20" s="18"/>
      <c r="O20" s="73"/>
      <c r="P20" s="73"/>
      <c r="Q20" s="82"/>
      <c r="R20" s="82"/>
      <c r="S20" s="82"/>
      <c r="T20" s="83"/>
      <c r="U20" s="83"/>
      <c r="V20" s="83"/>
      <c r="W20" s="83"/>
      <c r="X20" s="83"/>
      <c r="Y20" s="83"/>
      <c r="Z20" s="83"/>
      <c r="AA20" s="83"/>
      <c r="AB20" s="83"/>
      <c r="AC20" s="83"/>
      <c r="AD20" s="83"/>
      <c r="AE20" s="83"/>
      <c r="AF20" s="94"/>
      <c r="AG20" s="94"/>
      <c r="AH20" s="98"/>
    </row>
    <row r="21" s="2" customFormat="true" ht="20.25" hidden="true" customHeight="true" spans="1:34">
      <c r="A21" s="17" t="s">
        <v>20</v>
      </c>
      <c r="B21" s="17">
        <f>COUNTIF(W63:W99,"B+4")</f>
        <v>0</v>
      </c>
      <c r="C21" s="18"/>
      <c r="D21" s="18"/>
      <c r="E21" s="18" t="s">
        <v>20</v>
      </c>
      <c r="F21" s="18">
        <v>89</v>
      </c>
      <c r="G21" s="18">
        <v>88</v>
      </c>
      <c r="H21" s="18">
        <v>87</v>
      </c>
      <c r="I21" s="61">
        <v>86</v>
      </c>
      <c r="J21" s="61">
        <v>85</v>
      </c>
      <c r="K21" s="59"/>
      <c r="L21" s="60"/>
      <c r="M21" s="72"/>
      <c r="N21" s="18"/>
      <c r="O21" s="73"/>
      <c r="P21" s="73"/>
      <c r="Q21" s="82"/>
      <c r="R21" s="82"/>
      <c r="S21" s="82"/>
      <c r="T21" s="83"/>
      <c r="U21" s="83"/>
      <c r="V21" s="83"/>
      <c r="W21" s="83"/>
      <c r="X21" s="83"/>
      <c r="Y21" s="83"/>
      <c r="Z21" s="83"/>
      <c r="AA21" s="83"/>
      <c r="AB21" s="83"/>
      <c r="AC21" s="83"/>
      <c r="AD21" s="83"/>
      <c r="AE21" s="83"/>
      <c r="AF21" s="94"/>
      <c r="AG21" s="94"/>
      <c r="AH21" s="98"/>
    </row>
    <row r="22" s="2" customFormat="true" ht="20.25" hidden="true" customHeight="true" spans="1:34">
      <c r="A22" s="17" t="s">
        <v>21</v>
      </c>
      <c r="B22" s="17">
        <f>COUNTIF(W63:W99,"B+5")</f>
        <v>0</v>
      </c>
      <c r="C22" s="18"/>
      <c r="D22" s="18"/>
      <c r="E22" s="18" t="s">
        <v>21</v>
      </c>
      <c r="F22" s="18">
        <v>89</v>
      </c>
      <c r="G22" s="18">
        <v>88</v>
      </c>
      <c r="H22" s="18">
        <v>87</v>
      </c>
      <c r="I22" s="61">
        <v>86</v>
      </c>
      <c r="J22" s="61">
        <v>85</v>
      </c>
      <c r="K22" s="59"/>
      <c r="L22" s="60"/>
      <c r="M22" s="72"/>
      <c r="N22" s="18"/>
      <c r="O22" s="73"/>
      <c r="P22" s="73"/>
      <c r="Q22" s="82"/>
      <c r="R22" s="82"/>
      <c r="S22" s="82"/>
      <c r="T22" s="83"/>
      <c r="U22" s="83"/>
      <c r="V22" s="83"/>
      <c r="W22" s="83"/>
      <c r="X22" s="83"/>
      <c r="Y22" s="83"/>
      <c r="Z22" s="83"/>
      <c r="AA22" s="83"/>
      <c r="AB22" s="83"/>
      <c r="AC22" s="83"/>
      <c r="AD22" s="83"/>
      <c r="AE22" s="83"/>
      <c r="AF22" s="94"/>
      <c r="AG22" s="94"/>
      <c r="AH22" s="98"/>
    </row>
    <row r="23" s="2" customFormat="true" ht="20.25" hidden="true" customHeight="true" spans="1:34">
      <c r="A23" s="17" t="s">
        <v>22</v>
      </c>
      <c r="B23" s="17">
        <f>COUNTIF(W63:W99,"B")</f>
        <v>0</v>
      </c>
      <c r="C23" s="18"/>
      <c r="D23" s="18"/>
      <c r="E23" s="18" t="s">
        <v>22</v>
      </c>
      <c r="F23" s="18">
        <v>84</v>
      </c>
      <c r="G23" s="18">
        <v>83</v>
      </c>
      <c r="H23" s="18">
        <v>82</v>
      </c>
      <c r="I23" s="61">
        <v>81</v>
      </c>
      <c r="J23" s="61">
        <v>80</v>
      </c>
      <c r="K23" s="59"/>
      <c r="L23" s="60"/>
      <c r="M23" s="72"/>
      <c r="N23" s="18"/>
      <c r="O23" s="73"/>
      <c r="P23" s="73"/>
      <c r="Q23" s="82"/>
      <c r="R23" s="82"/>
      <c r="S23" s="82"/>
      <c r="T23" s="83"/>
      <c r="U23" s="83"/>
      <c r="V23" s="83"/>
      <c r="W23" s="83"/>
      <c r="X23" s="83"/>
      <c r="Y23" s="83"/>
      <c r="Z23" s="83"/>
      <c r="AA23" s="83"/>
      <c r="AB23" s="83"/>
      <c r="AC23" s="83"/>
      <c r="AD23" s="83"/>
      <c r="AE23" s="83"/>
      <c r="AF23" s="94"/>
      <c r="AG23" s="94"/>
      <c r="AH23" s="98"/>
    </row>
    <row r="24" s="2" customFormat="true" ht="20.25" hidden="true" customHeight="true" spans="1:34">
      <c r="A24" s="17" t="s">
        <v>23</v>
      </c>
      <c r="B24" s="17">
        <f>COUNTIF(W63:W99,"C")</f>
        <v>0</v>
      </c>
      <c r="C24" s="18"/>
      <c r="D24" s="18"/>
      <c r="E24" s="18" t="s">
        <v>23</v>
      </c>
      <c r="F24" s="18">
        <v>79</v>
      </c>
      <c r="G24" s="18">
        <v>75</v>
      </c>
      <c r="H24" s="18">
        <v>70</v>
      </c>
      <c r="I24" s="61">
        <v>65</v>
      </c>
      <c r="J24" s="61">
        <v>60</v>
      </c>
      <c r="K24" s="62"/>
      <c r="L24" s="63"/>
      <c r="M24" s="75"/>
      <c r="N24" s="61"/>
      <c r="O24" s="76"/>
      <c r="P24" s="76"/>
      <c r="Q24" s="86">
        <v>67</v>
      </c>
      <c r="R24" s="86">
        <v>66</v>
      </c>
      <c r="S24" s="86">
        <v>65</v>
      </c>
      <c r="T24" s="87"/>
      <c r="U24" s="87">
        <v>63</v>
      </c>
      <c r="V24" s="87"/>
      <c r="W24" s="87"/>
      <c r="X24" s="87"/>
      <c r="Y24" s="87"/>
      <c r="Z24" s="87"/>
      <c r="AA24" s="83"/>
      <c r="AB24" s="83"/>
      <c r="AC24" s="83"/>
      <c r="AD24" s="83"/>
      <c r="AE24" s="83"/>
      <c r="AF24" s="94"/>
      <c r="AG24" s="94"/>
      <c r="AH24" s="98"/>
    </row>
    <row r="25" s="2" customFormat="true" ht="20.25" hidden="true" customHeight="true" spans="1:34">
      <c r="A25" s="17" t="s">
        <v>24</v>
      </c>
      <c r="B25" s="17">
        <f>SUM(B1:B4)</f>
        <v>0</v>
      </c>
      <c r="C25" s="18"/>
      <c r="D25" s="18"/>
      <c r="E25" s="18"/>
      <c r="F25" s="18"/>
      <c r="G25" s="18"/>
      <c r="H25" s="18"/>
      <c r="I25" s="63"/>
      <c r="J25" s="63"/>
      <c r="K25" s="62"/>
      <c r="L25" s="63"/>
      <c r="M25" s="75"/>
      <c r="N25" s="61"/>
      <c r="O25" s="76"/>
      <c r="P25" s="76"/>
      <c r="Q25" s="86"/>
      <c r="R25" s="86"/>
      <c r="S25" s="86"/>
      <c r="T25" s="87"/>
      <c r="U25" s="87"/>
      <c r="V25" s="87"/>
      <c r="W25" s="87"/>
      <c r="X25" s="87"/>
      <c r="Y25" s="87"/>
      <c r="Z25" s="87"/>
      <c r="AA25" s="83"/>
      <c r="AB25" s="83"/>
      <c r="AC25" s="83"/>
      <c r="AD25" s="83"/>
      <c r="AE25" s="83"/>
      <c r="AF25" s="94"/>
      <c r="AG25" s="94"/>
      <c r="AH25" s="98"/>
    </row>
    <row r="26" s="2" customFormat="true" ht="20.25" hidden="true" customHeight="true" spans="1:34">
      <c r="A26" s="18" t="s">
        <v>25</v>
      </c>
      <c r="B26" s="17">
        <f>SUM(B5:B9)</f>
        <v>0</v>
      </c>
      <c r="C26" s="18"/>
      <c r="D26" s="18"/>
      <c r="E26" s="18"/>
      <c r="F26" s="18"/>
      <c r="G26" s="18"/>
      <c r="H26" s="18"/>
      <c r="I26" s="63"/>
      <c r="J26" s="63"/>
      <c r="K26" s="62"/>
      <c r="L26" s="63"/>
      <c r="M26" s="75"/>
      <c r="N26" s="61"/>
      <c r="O26" s="76"/>
      <c r="P26" s="76"/>
      <c r="Q26" s="86"/>
      <c r="R26" s="86"/>
      <c r="S26" s="86"/>
      <c r="T26" s="87"/>
      <c r="U26" s="87"/>
      <c r="V26" s="87"/>
      <c r="W26" s="87"/>
      <c r="X26" s="87"/>
      <c r="Y26" s="87"/>
      <c r="Z26" s="87"/>
      <c r="AA26" s="83"/>
      <c r="AB26" s="83"/>
      <c r="AC26" s="83"/>
      <c r="AD26" s="83"/>
      <c r="AE26" s="83"/>
      <c r="AF26" s="94"/>
      <c r="AG26" s="94"/>
      <c r="AH26" s="98"/>
    </row>
    <row r="27" s="2" customFormat="true" ht="20.25" hidden="true" customHeight="true" spans="1:34">
      <c r="A27" s="17" t="s">
        <v>26</v>
      </c>
      <c r="B27" s="17">
        <f>SUM(B11:B16)</f>
        <v>0</v>
      </c>
      <c r="C27" s="18"/>
      <c r="D27" s="18"/>
      <c r="E27" s="18"/>
      <c r="F27" s="18"/>
      <c r="G27" s="18"/>
      <c r="H27" s="18"/>
      <c r="I27" s="63"/>
      <c r="J27" s="63"/>
      <c r="K27" s="62"/>
      <c r="L27" s="63"/>
      <c r="M27" s="75"/>
      <c r="N27" s="61"/>
      <c r="O27" s="76"/>
      <c r="P27" s="76"/>
      <c r="Q27" s="86"/>
      <c r="R27" s="86"/>
      <c r="S27" s="86"/>
      <c r="T27" s="87"/>
      <c r="U27" s="87"/>
      <c r="V27" s="87"/>
      <c r="W27" s="87"/>
      <c r="X27" s="87"/>
      <c r="Y27" s="87"/>
      <c r="Z27" s="87"/>
      <c r="AA27" s="83"/>
      <c r="AB27" s="83"/>
      <c r="AC27" s="83"/>
      <c r="AD27" s="83"/>
      <c r="AE27" s="83"/>
      <c r="AF27" s="94"/>
      <c r="AG27" s="94"/>
      <c r="AH27" s="98"/>
    </row>
    <row r="28" s="2" customFormat="true" ht="20.25" hidden="true" customHeight="true" spans="1:34">
      <c r="A28" s="17" t="s">
        <v>27</v>
      </c>
      <c r="B28" s="17">
        <f>SUM(B18:B22)</f>
        <v>0</v>
      </c>
      <c r="C28" s="18"/>
      <c r="D28" s="18"/>
      <c r="E28" s="18"/>
      <c r="F28" s="18"/>
      <c r="G28" s="18"/>
      <c r="H28" s="18"/>
      <c r="I28" s="63"/>
      <c r="J28" s="63"/>
      <c r="K28" s="62"/>
      <c r="L28" s="63"/>
      <c r="M28" s="75"/>
      <c r="N28" s="61"/>
      <c r="O28" s="76"/>
      <c r="P28" s="76"/>
      <c r="Q28" s="86"/>
      <c r="R28" s="86"/>
      <c r="S28" s="86"/>
      <c r="T28" s="87"/>
      <c r="U28" s="87"/>
      <c r="V28" s="87"/>
      <c r="W28" s="87"/>
      <c r="X28" s="87"/>
      <c r="Y28" s="87"/>
      <c r="Z28" s="87"/>
      <c r="AA28" s="83"/>
      <c r="AB28" s="83"/>
      <c r="AC28" s="83"/>
      <c r="AD28" s="83"/>
      <c r="AE28" s="83"/>
      <c r="AF28" s="94"/>
      <c r="AG28" s="94"/>
      <c r="AH28" s="98"/>
    </row>
    <row r="29" s="2" customFormat="true" ht="20.25" hidden="true" customHeight="true" spans="1:34">
      <c r="A29" s="17" t="s">
        <v>22</v>
      </c>
      <c r="B29" s="17">
        <f>B23</f>
        <v>0</v>
      </c>
      <c r="C29" s="18"/>
      <c r="D29" s="18"/>
      <c r="E29" s="18"/>
      <c r="F29" s="18"/>
      <c r="G29" s="18"/>
      <c r="H29" s="18"/>
      <c r="I29" s="63"/>
      <c r="J29" s="63"/>
      <c r="K29" s="62"/>
      <c r="L29" s="63"/>
      <c r="M29" s="75"/>
      <c r="N29" s="61"/>
      <c r="O29" s="76"/>
      <c r="P29" s="76"/>
      <c r="Q29" s="86"/>
      <c r="R29" s="86"/>
      <c r="S29" s="86"/>
      <c r="T29" s="87"/>
      <c r="U29" s="87"/>
      <c r="V29" s="87"/>
      <c r="W29" s="87"/>
      <c r="X29" s="87"/>
      <c r="Y29" s="87"/>
      <c r="Z29" s="87"/>
      <c r="AA29" s="83"/>
      <c r="AB29" s="83"/>
      <c r="AC29" s="83"/>
      <c r="AD29" s="83"/>
      <c r="AE29" s="83"/>
      <c r="AF29" s="94"/>
      <c r="AG29" s="94"/>
      <c r="AH29" s="98"/>
    </row>
    <row r="30" s="2" customFormat="true" ht="20.25" hidden="true" customHeight="true" spans="1:34">
      <c r="A30" s="17" t="s">
        <v>23</v>
      </c>
      <c r="B30" s="17">
        <f>B24</f>
        <v>0</v>
      </c>
      <c r="C30" s="18"/>
      <c r="D30" s="18"/>
      <c r="E30" s="18"/>
      <c r="F30" s="18"/>
      <c r="G30" s="18"/>
      <c r="H30" s="18"/>
      <c r="I30" s="63"/>
      <c r="J30" s="63"/>
      <c r="K30" s="62"/>
      <c r="L30" s="63"/>
      <c r="M30" s="75"/>
      <c r="N30" s="61"/>
      <c r="O30" s="76"/>
      <c r="P30" s="76"/>
      <c r="Q30" s="86"/>
      <c r="R30" s="86"/>
      <c r="S30" s="86"/>
      <c r="T30" s="87"/>
      <c r="U30" s="87"/>
      <c r="V30" s="87"/>
      <c r="W30" s="87"/>
      <c r="X30" s="87"/>
      <c r="Y30" s="87"/>
      <c r="Z30" s="87"/>
      <c r="AA30" s="83"/>
      <c r="AB30" s="83"/>
      <c r="AC30" s="83"/>
      <c r="AD30" s="83"/>
      <c r="AE30" s="83"/>
      <c r="AF30" s="94"/>
      <c r="AG30" s="94"/>
      <c r="AH30" s="98"/>
    </row>
    <row r="31" s="2" customFormat="true" ht="71.25" customHeight="true" spans="1:34">
      <c r="A31" s="19" t="s">
        <v>28</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row>
    <row r="32" s="3" customFormat="true" ht="36" customHeight="true" spans="1:34">
      <c r="A32" s="20" t="s">
        <v>29</v>
      </c>
      <c r="B32" s="21"/>
      <c r="C32" s="21"/>
      <c r="D32" s="21"/>
      <c r="E32" s="21"/>
      <c r="F32" s="21"/>
      <c r="G32" s="21"/>
      <c r="H32" s="21"/>
      <c r="I32" s="64"/>
      <c r="J32" s="64"/>
      <c r="K32" s="64"/>
      <c r="L32" s="64"/>
      <c r="M32" s="64"/>
      <c r="N32" s="21"/>
      <c r="O32" s="21"/>
      <c r="P32" s="21"/>
      <c r="Q32" s="21"/>
      <c r="R32" s="21"/>
      <c r="S32" s="21"/>
      <c r="T32" s="21"/>
      <c r="U32" s="21"/>
      <c r="V32" s="21"/>
      <c r="W32" s="21"/>
      <c r="X32" s="21"/>
      <c r="Y32" s="21"/>
      <c r="Z32" s="21"/>
      <c r="AA32" s="21"/>
      <c r="AB32" s="21"/>
      <c r="AC32" s="21"/>
      <c r="AD32" s="21"/>
      <c r="AE32" s="21"/>
      <c r="AF32" s="21"/>
      <c r="AG32" s="21"/>
      <c r="AH32" s="21"/>
    </row>
    <row r="33" ht="44.25" customHeight="true" spans="1:34">
      <c r="A33" s="22" t="s">
        <v>30</v>
      </c>
      <c r="B33" s="22"/>
      <c r="C33" s="22" t="s">
        <v>31</v>
      </c>
      <c r="D33" s="22"/>
      <c r="E33" s="22"/>
      <c r="F33" s="22"/>
      <c r="G33" s="22"/>
      <c r="H33" s="22" t="s">
        <v>32</v>
      </c>
      <c r="I33" s="22" t="s">
        <v>33</v>
      </c>
      <c r="J33" s="22" t="s">
        <v>34</v>
      </c>
      <c r="K33" s="22"/>
      <c r="L33" s="22"/>
      <c r="M33" s="22" t="s">
        <v>35</v>
      </c>
      <c r="N33" s="22"/>
      <c r="O33" s="22" t="s">
        <v>36</v>
      </c>
      <c r="P33" s="22"/>
      <c r="Q33" s="22" t="s">
        <v>37</v>
      </c>
      <c r="R33" s="22"/>
      <c r="S33" s="22" t="s">
        <v>38</v>
      </c>
      <c r="T33" s="22" t="s">
        <v>39</v>
      </c>
      <c r="U33" s="22" t="s">
        <v>40</v>
      </c>
      <c r="V33" s="22" t="s">
        <v>41</v>
      </c>
      <c r="W33" s="22" t="s">
        <v>42</v>
      </c>
      <c r="X33" s="92" t="s">
        <v>43</v>
      </c>
      <c r="Y33" s="22" t="s">
        <v>44</v>
      </c>
      <c r="Z33" s="22"/>
      <c r="AA33" s="22"/>
      <c r="AB33" s="22"/>
      <c r="AC33" s="22"/>
      <c r="AD33" s="22"/>
      <c r="AE33" s="22"/>
      <c r="AF33" s="22"/>
      <c r="AG33" s="99" t="s">
        <v>45</v>
      </c>
      <c r="AH33" s="22" t="s">
        <v>46</v>
      </c>
    </row>
    <row r="34" ht="34.5" customHeight="true" spans="1:34">
      <c r="A34" s="22"/>
      <c r="B34" s="22"/>
      <c r="C34" s="22"/>
      <c r="D34" s="22" t="s">
        <v>47</v>
      </c>
      <c r="E34" s="33" t="s">
        <v>48</v>
      </c>
      <c r="F34" s="22" t="s">
        <v>49</v>
      </c>
      <c r="G34" s="22" t="s">
        <v>50</v>
      </c>
      <c r="H34" s="22"/>
      <c r="I34" s="22"/>
      <c r="J34" s="65" t="s">
        <v>51</v>
      </c>
      <c r="K34" s="65" t="s">
        <v>52</v>
      </c>
      <c r="L34" s="65" t="s">
        <v>53</v>
      </c>
      <c r="M34" s="77"/>
      <c r="N34" s="22"/>
      <c r="O34" s="65" t="s">
        <v>54</v>
      </c>
      <c r="P34" s="65" t="s">
        <v>55</v>
      </c>
      <c r="Q34" s="65" t="s">
        <v>56</v>
      </c>
      <c r="R34" s="65" t="s">
        <v>57</v>
      </c>
      <c r="S34" s="22"/>
      <c r="T34" s="22"/>
      <c r="U34" s="22"/>
      <c r="V34" s="22"/>
      <c r="W34" s="22"/>
      <c r="X34" s="22"/>
      <c r="Y34" s="22">
        <v>1</v>
      </c>
      <c r="Z34" s="22">
        <v>2</v>
      </c>
      <c r="AA34" s="22">
        <v>3</v>
      </c>
      <c r="AB34" s="22">
        <v>4</v>
      </c>
      <c r="AC34" s="22">
        <v>5</v>
      </c>
      <c r="AD34" s="22">
        <v>6</v>
      </c>
      <c r="AE34" s="22">
        <v>7</v>
      </c>
      <c r="AF34" s="95" t="s">
        <v>58</v>
      </c>
      <c r="AG34" s="99"/>
      <c r="AH34" s="22"/>
    </row>
    <row r="35" s="4" customFormat="true" ht="98" customHeight="true" spans="1:34">
      <c r="A35" s="23" t="s">
        <v>59</v>
      </c>
      <c r="B35" s="23" t="s">
        <v>60</v>
      </c>
      <c r="C35" s="24"/>
      <c r="D35" s="25" t="s">
        <v>61</v>
      </c>
      <c r="E35" s="34" t="s">
        <v>62</v>
      </c>
      <c r="F35" s="35" t="s">
        <v>63</v>
      </c>
      <c r="G35" s="36" t="s">
        <v>64</v>
      </c>
      <c r="H35" s="37">
        <v>2</v>
      </c>
      <c r="I35" s="37" t="s">
        <v>65</v>
      </c>
      <c r="J35" s="66" t="s">
        <v>66</v>
      </c>
      <c r="K35" s="67" t="s">
        <v>67</v>
      </c>
      <c r="L35" s="67" t="s">
        <v>68</v>
      </c>
      <c r="M35" s="78"/>
      <c r="N35" s="78"/>
      <c r="O35" s="79"/>
      <c r="P35" s="79"/>
      <c r="Q35" s="88"/>
      <c r="R35" s="79"/>
      <c r="S35" s="79"/>
      <c r="T35" s="78"/>
      <c r="U35" s="93"/>
      <c r="V35" s="93"/>
      <c r="W35" s="93"/>
      <c r="X35" s="93"/>
      <c r="Y35" s="93"/>
      <c r="Z35" s="93"/>
      <c r="AA35" s="93"/>
      <c r="AB35" s="93"/>
      <c r="AC35" s="93"/>
      <c r="AD35" s="93"/>
      <c r="AE35" s="93"/>
      <c r="AF35" s="96"/>
      <c r="AG35" s="100"/>
      <c r="AH35" s="78"/>
    </row>
    <row r="36" s="4" customFormat="true" ht="115" customHeight="true" spans="1:34">
      <c r="A36" s="26"/>
      <c r="B36" s="26"/>
      <c r="C36" s="24"/>
      <c r="D36" s="25" t="s">
        <v>69</v>
      </c>
      <c r="E36" s="38"/>
      <c r="F36" s="39"/>
      <c r="G36" s="40" t="s">
        <v>70</v>
      </c>
      <c r="H36" s="37">
        <v>2</v>
      </c>
      <c r="I36" s="37" t="s">
        <v>65</v>
      </c>
      <c r="J36" s="66" t="s">
        <v>71</v>
      </c>
      <c r="K36" s="66" t="s">
        <v>72</v>
      </c>
      <c r="L36" s="66" t="s">
        <v>73</v>
      </c>
      <c r="M36" s="78"/>
      <c r="N36" s="78"/>
      <c r="O36" s="79"/>
      <c r="P36" s="79"/>
      <c r="Q36" s="88"/>
      <c r="R36" s="79"/>
      <c r="S36" s="79"/>
      <c r="T36" s="78"/>
      <c r="U36" s="93"/>
      <c r="V36" s="93"/>
      <c r="W36" s="93"/>
      <c r="X36" s="93"/>
      <c r="Y36" s="93"/>
      <c r="Z36" s="93"/>
      <c r="AA36" s="93"/>
      <c r="AB36" s="93"/>
      <c r="AC36" s="93"/>
      <c r="AD36" s="93"/>
      <c r="AE36" s="93"/>
      <c r="AF36" s="96"/>
      <c r="AG36" s="100"/>
      <c r="AH36" s="78"/>
    </row>
    <row r="37" s="4" customFormat="true" ht="81" customHeight="true" spans="1:34">
      <c r="A37" s="26"/>
      <c r="B37" s="26"/>
      <c r="C37" s="24"/>
      <c r="D37" s="25" t="s">
        <v>74</v>
      </c>
      <c r="E37" s="34" t="s">
        <v>75</v>
      </c>
      <c r="F37" s="40" t="s">
        <v>76</v>
      </c>
      <c r="G37" s="40" t="s">
        <v>77</v>
      </c>
      <c r="H37" s="37">
        <v>2</v>
      </c>
      <c r="I37" s="37" t="s">
        <v>65</v>
      </c>
      <c r="J37" s="66" t="s">
        <v>78</v>
      </c>
      <c r="K37" s="67" t="s">
        <v>79</v>
      </c>
      <c r="L37" s="68" t="s">
        <v>80</v>
      </c>
      <c r="M37" s="78"/>
      <c r="N37" s="78"/>
      <c r="O37" s="79"/>
      <c r="P37" s="79"/>
      <c r="Q37" s="88"/>
      <c r="R37" s="79"/>
      <c r="S37" s="79"/>
      <c r="T37" s="78"/>
      <c r="U37" s="93"/>
      <c r="V37" s="93"/>
      <c r="W37" s="93"/>
      <c r="X37" s="93"/>
      <c r="Y37" s="93"/>
      <c r="Z37" s="93"/>
      <c r="AA37" s="93"/>
      <c r="AB37" s="93"/>
      <c r="AC37" s="93"/>
      <c r="AD37" s="93"/>
      <c r="AE37" s="93"/>
      <c r="AF37" s="96"/>
      <c r="AG37" s="100"/>
      <c r="AH37" s="78"/>
    </row>
    <row r="38" s="4" customFormat="true" ht="83" customHeight="true" spans="1:34">
      <c r="A38" s="26"/>
      <c r="B38" s="26"/>
      <c r="C38" s="24"/>
      <c r="D38" s="25" t="s">
        <v>81</v>
      </c>
      <c r="E38" s="38"/>
      <c r="F38" s="24"/>
      <c r="G38" s="40" t="s">
        <v>82</v>
      </c>
      <c r="H38" s="37">
        <v>2</v>
      </c>
      <c r="I38" s="37" t="s">
        <v>65</v>
      </c>
      <c r="J38" s="69" t="s">
        <v>83</v>
      </c>
      <c r="K38" s="69" t="s">
        <v>84</v>
      </c>
      <c r="L38" s="69" t="s">
        <v>85</v>
      </c>
      <c r="M38" s="78"/>
      <c r="N38" s="78"/>
      <c r="O38" s="79"/>
      <c r="P38" s="79"/>
      <c r="Q38" s="88"/>
      <c r="R38" s="79"/>
      <c r="S38" s="79"/>
      <c r="T38" s="78"/>
      <c r="U38" s="93"/>
      <c r="V38" s="93"/>
      <c r="W38" s="93"/>
      <c r="X38" s="93"/>
      <c r="Y38" s="93"/>
      <c r="Z38" s="93"/>
      <c r="AA38" s="93"/>
      <c r="AB38" s="93"/>
      <c r="AC38" s="93"/>
      <c r="AD38" s="93"/>
      <c r="AE38" s="93"/>
      <c r="AF38" s="96"/>
      <c r="AG38" s="100"/>
      <c r="AH38" s="78"/>
    </row>
    <row r="39" s="4" customFormat="true" ht="122" customHeight="true" spans="1:34">
      <c r="A39" s="26"/>
      <c r="B39" s="26"/>
      <c r="C39" s="24"/>
      <c r="D39" s="25" t="s">
        <v>86</v>
      </c>
      <c r="E39" s="41" t="s">
        <v>87</v>
      </c>
      <c r="F39" s="35" t="s">
        <v>88</v>
      </c>
      <c r="G39" s="40" t="s">
        <v>89</v>
      </c>
      <c r="H39" s="42">
        <v>2</v>
      </c>
      <c r="I39" s="70" t="s">
        <v>90</v>
      </c>
      <c r="J39" s="69" t="s">
        <v>91</v>
      </c>
      <c r="K39" s="69" t="s">
        <v>92</v>
      </c>
      <c r="L39" s="69" t="s">
        <v>93</v>
      </c>
      <c r="M39" s="78"/>
      <c r="N39" s="78"/>
      <c r="O39" s="79"/>
      <c r="P39" s="79"/>
      <c r="Q39" s="88"/>
      <c r="R39" s="79"/>
      <c r="S39" s="79"/>
      <c r="T39" s="78"/>
      <c r="U39" s="93"/>
      <c r="V39" s="93"/>
      <c r="W39" s="93"/>
      <c r="X39" s="93"/>
      <c r="Y39" s="93"/>
      <c r="Z39" s="93"/>
      <c r="AA39" s="93"/>
      <c r="AB39" s="93"/>
      <c r="AC39" s="93"/>
      <c r="AD39" s="93"/>
      <c r="AE39" s="93"/>
      <c r="AF39" s="96"/>
      <c r="AG39" s="100"/>
      <c r="AH39" s="78"/>
    </row>
    <row r="40" s="4" customFormat="true" ht="165" customHeight="true" spans="1:34">
      <c r="A40" s="27"/>
      <c r="B40" s="27"/>
      <c r="C40" s="24"/>
      <c r="D40" s="25" t="s">
        <v>94</v>
      </c>
      <c r="E40" s="43"/>
      <c r="F40" s="39"/>
      <c r="G40" s="40" t="s">
        <v>95</v>
      </c>
      <c r="H40" s="42">
        <v>2</v>
      </c>
      <c r="I40" s="70" t="s">
        <v>90</v>
      </c>
      <c r="J40" s="69" t="s">
        <v>96</v>
      </c>
      <c r="K40" s="69" t="s">
        <v>97</v>
      </c>
      <c r="L40" s="69" t="s">
        <v>98</v>
      </c>
      <c r="M40" s="78"/>
      <c r="N40" s="78"/>
      <c r="O40" s="79"/>
      <c r="P40" s="79"/>
      <c r="Q40" s="88"/>
      <c r="R40" s="79"/>
      <c r="S40" s="79"/>
      <c r="T40" s="78"/>
      <c r="U40" s="93"/>
      <c r="V40" s="93"/>
      <c r="W40" s="93"/>
      <c r="X40" s="93"/>
      <c r="Y40" s="93"/>
      <c r="Z40" s="93"/>
      <c r="AA40" s="93"/>
      <c r="AB40" s="93"/>
      <c r="AC40" s="93"/>
      <c r="AD40" s="93"/>
      <c r="AE40" s="93"/>
      <c r="AF40" s="96"/>
      <c r="AG40" s="100"/>
      <c r="AH40" s="78"/>
    </row>
    <row r="41" s="4" customFormat="true" ht="95" customHeight="true" spans="1:34">
      <c r="A41" s="23" t="s">
        <v>99</v>
      </c>
      <c r="B41" s="28" t="s">
        <v>60</v>
      </c>
      <c r="C41" s="24"/>
      <c r="D41" s="25" t="s">
        <v>100</v>
      </c>
      <c r="E41" s="34" t="s">
        <v>101</v>
      </c>
      <c r="F41" s="35" t="s">
        <v>102</v>
      </c>
      <c r="G41" s="36" t="s">
        <v>103</v>
      </c>
      <c r="H41" s="37">
        <v>2</v>
      </c>
      <c r="I41" s="37" t="s">
        <v>65</v>
      </c>
      <c r="J41" s="67" t="s">
        <v>104</v>
      </c>
      <c r="K41" s="67" t="s">
        <v>105</v>
      </c>
      <c r="L41" s="67" t="s">
        <v>106</v>
      </c>
      <c r="M41" s="78"/>
      <c r="N41" s="78"/>
      <c r="O41" s="79"/>
      <c r="P41" s="79"/>
      <c r="Q41" s="89"/>
      <c r="R41" s="79"/>
      <c r="S41" s="79"/>
      <c r="T41" s="78"/>
      <c r="U41" s="93"/>
      <c r="V41" s="93"/>
      <c r="W41" s="93"/>
      <c r="X41" s="93"/>
      <c r="Y41" s="93"/>
      <c r="Z41" s="93"/>
      <c r="AA41" s="93"/>
      <c r="AB41" s="93"/>
      <c r="AC41" s="93"/>
      <c r="AD41" s="93"/>
      <c r="AE41" s="93"/>
      <c r="AF41" s="96"/>
      <c r="AG41" s="100"/>
      <c r="AH41" s="78"/>
    </row>
    <row r="42" s="5" customFormat="true" ht="129" customHeight="true" spans="1:34">
      <c r="A42" s="26"/>
      <c r="B42" s="29"/>
      <c r="C42" s="24"/>
      <c r="D42" s="25" t="s">
        <v>107</v>
      </c>
      <c r="E42" s="38"/>
      <c r="F42" s="39"/>
      <c r="G42" s="40" t="s">
        <v>108</v>
      </c>
      <c r="H42" s="42">
        <v>2</v>
      </c>
      <c r="I42" s="37" t="s">
        <v>65</v>
      </c>
      <c r="J42" s="69" t="s">
        <v>109</v>
      </c>
      <c r="K42" s="69" t="s">
        <v>110</v>
      </c>
      <c r="L42" s="69" t="s">
        <v>111</v>
      </c>
      <c r="M42" s="78"/>
      <c r="N42" s="78"/>
      <c r="O42" s="79"/>
      <c r="P42" s="79"/>
      <c r="Q42" s="89"/>
      <c r="R42" s="79"/>
      <c r="S42" s="79"/>
      <c r="T42" s="78"/>
      <c r="U42" s="93"/>
      <c r="V42" s="79"/>
      <c r="W42" s="93"/>
      <c r="X42" s="93"/>
      <c r="Y42" s="79"/>
      <c r="Z42" s="79"/>
      <c r="AA42" s="79"/>
      <c r="AB42" s="79"/>
      <c r="AC42" s="79"/>
      <c r="AD42" s="79"/>
      <c r="AE42" s="79"/>
      <c r="AF42" s="97"/>
      <c r="AG42" s="101"/>
      <c r="AH42" s="78"/>
    </row>
    <row r="43" s="4" customFormat="true" ht="87" customHeight="true" spans="1:34">
      <c r="A43" s="26"/>
      <c r="B43" s="29"/>
      <c r="C43" s="24"/>
      <c r="D43" s="25" t="s">
        <v>112</v>
      </c>
      <c r="E43" s="34" t="s">
        <v>113</v>
      </c>
      <c r="F43" s="35" t="s">
        <v>114</v>
      </c>
      <c r="G43" s="40" t="s">
        <v>115</v>
      </c>
      <c r="H43" s="42">
        <v>2</v>
      </c>
      <c r="I43" s="70" t="s">
        <v>90</v>
      </c>
      <c r="J43" s="69" t="s">
        <v>116</v>
      </c>
      <c r="K43" s="69" t="s">
        <v>117</v>
      </c>
      <c r="L43" s="69" t="s">
        <v>118</v>
      </c>
      <c r="M43" s="78"/>
      <c r="N43" s="78"/>
      <c r="O43" s="79"/>
      <c r="P43" s="79"/>
      <c r="Q43" s="88"/>
      <c r="R43" s="79"/>
      <c r="S43" s="79"/>
      <c r="T43" s="79"/>
      <c r="U43" s="93"/>
      <c r="V43" s="93"/>
      <c r="W43" s="93"/>
      <c r="X43" s="93"/>
      <c r="Y43" s="93"/>
      <c r="Z43" s="93"/>
      <c r="AA43" s="93"/>
      <c r="AB43" s="93"/>
      <c r="AC43" s="93"/>
      <c r="AD43" s="93"/>
      <c r="AE43" s="93"/>
      <c r="AF43" s="96"/>
      <c r="AG43" s="100"/>
      <c r="AH43" s="78"/>
    </row>
    <row r="44" s="4" customFormat="true" ht="106" customHeight="true" spans="1:34">
      <c r="A44" s="26"/>
      <c r="B44" s="29"/>
      <c r="C44" s="24"/>
      <c r="D44" s="25" t="s">
        <v>119</v>
      </c>
      <c r="E44" s="38"/>
      <c r="F44" s="39"/>
      <c r="G44" s="40" t="s">
        <v>120</v>
      </c>
      <c r="H44" s="42">
        <v>1.5</v>
      </c>
      <c r="I44" s="70" t="s">
        <v>121</v>
      </c>
      <c r="J44" s="69" t="s">
        <v>122</v>
      </c>
      <c r="K44" s="69" t="s">
        <v>123</v>
      </c>
      <c r="L44" s="69" t="s">
        <v>124</v>
      </c>
      <c r="M44" s="78"/>
      <c r="N44" s="78"/>
      <c r="O44" s="79"/>
      <c r="P44" s="79"/>
      <c r="Q44" s="88"/>
      <c r="R44" s="79"/>
      <c r="S44" s="79"/>
      <c r="T44" s="79"/>
      <c r="U44" s="93"/>
      <c r="V44" s="93"/>
      <c r="W44" s="93"/>
      <c r="X44" s="93"/>
      <c r="Y44" s="93"/>
      <c r="Z44" s="93"/>
      <c r="AA44" s="93"/>
      <c r="AB44" s="93"/>
      <c r="AC44" s="93"/>
      <c r="AD44" s="93"/>
      <c r="AE44" s="93"/>
      <c r="AF44" s="96"/>
      <c r="AG44" s="100"/>
      <c r="AH44" s="78"/>
    </row>
    <row r="45" s="4" customFormat="true" ht="77" customHeight="true" spans="1:34">
      <c r="A45" s="26"/>
      <c r="B45" s="29"/>
      <c r="C45" s="24"/>
      <c r="D45" s="25" t="s">
        <v>125</v>
      </c>
      <c r="E45" s="38"/>
      <c r="F45" s="39"/>
      <c r="G45" s="40" t="s">
        <v>126</v>
      </c>
      <c r="H45" s="42">
        <v>1.5</v>
      </c>
      <c r="I45" s="70" t="s">
        <v>121</v>
      </c>
      <c r="J45" s="69" t="s">
        <v>127</v>
      </c>
      <c r="K45" s="69" t="s">
        <v>128</v>
      </c>
      <c r="L45" s="69" t="s">
        <v>129</v>
      </c>
      <c r="M45" s="78"/>
      <c r="N45" s="78"/>
      <c r="O45" s="79"/>
      <c r="P45" s="79"/>
      <c r="Q45" s="88"/>
      <c r="R45" s="79"/>
      <c r="S45" s="79"/>
      <c r="T45" s="79"/>
      <c r="U45" s="93"/>
      <c r="V45" s="93"/>
      <c r="W45" s="93"/>
      <c r="X45" s="93"/>
      <c r="Y45" s="93"/>
      <c r="Z45" s="93"/>
      <c r="AA45" s="93"/>
      <c r="AB45" s="93"/>
      <c r="AC45" s="93"/>
      <c r="AD45" s="93"/>
      <c r="AE45" s="93"/>
      <c r="AF45" s="96"/>
      <c r="AG45" s="100"/>
      <c r="AH45" s="78"/>
    </row>
    <row r="46" s="4" customFormat="true" ht="81" customHeight="true" spans="1:34">
      <c r="A46" s="26"/>
      <c r="B46" s="29"/>
      <c r="C46" s="24"/>
      <c r="D46" s="25" t="s">
        <v>130</v>
      </c>
      <c r="E46" s="41" t="s">
        <v>131</v>
      </c>
      <c r="F46" s="36" t="s">
        <v>132</v>
      </c>
      <c r="G46" s="40" t="s">
        <v>133</v>
      </c>
      <c r="H46" s="37">
        <v>2</v>
      </c>
      <c r="I46" s="37" t="s">
        <v>65</v>
      </c>
      <c r="J46" s="67" t="s">
        <v>134</v>
      </c>
      <c r="K46" s="67" t="s">
        <v>135</v>
      </c>
      <c r="L46" s="67" t="s">
        <v>136</v>
      </c>
      <c r="M46" s="78"/>
      <c r="N46" s="78"/>
      <c r="O46" s="79"/>
      <c r="P46" s="79"/>
      <c r="Q46" s="88"/>
      <c r="R46" s="79"/>
      <c r="S46" s="79"/>
      <c r="T46" s="78"/>
      <c r="U46" s="93"/>
      <c r="V46" s="93"/>
      <c r="W46" s="93"/>
      <c r="X46" s="93"/>
      <c r="Y46" s="93"/>
      <c r="Z46" s="93"/>
      <c r="AA46" s="93"/>
      <c r="AB46" s="93"/>
      <c r="AC46" s="93"/>
      <c r="AD46" s="93"/>
      <c r="AE46" s="93"/>
      <c r="AF46" s="96"/>
      <c r="AG46" s="100"/>
      <c r="AH46" s="78"/>
    </row>
    <row r="47" s="4" customFormat="true" ht="139" customHeight="true" spans="1:34">
      <c r="A47" s="27"/>
      <c r="B47" s="30"/>
      <c r="C47" s="24"/>
      <c r="D47" s="25" t="s">
        <v>137</v>
      </c>
      <c r="E47" s="43"/>
      <c r="F47" s="44"/>
      <c r="G47" s="36" t="s">
        <v>138</v>
      </c>
      <c r="H47" s="37">
        <v>2</v>
      </c>
      <c r="I47" s="37" t="s">
        <v>65</v>
      </c>
      <c r="J47" s="67" t="s">
        <v>139</v>
      </c>
      <c r="K47" s="67" t="s">
        <v>140</v>
      </c>
      <c r="L47" s="67" t="s">
        <v>141</v>
      </c>
      <c r="M47" s="78"/>
      <c r="N47" s="78"/>
      <c r="O47" s="79"/>
      <c r="P47" s="79"/>
      <c r="Q47" s="88"/>
      <c r="R47" s="79"/>
      <c r="S47" s="79"/>
      <c r="T47" s="78"/>
      <c r="U47" s="93"/>
      <c r="V47" s="93"/>
      <c r="W47" s="93"/>
      <c r="X47" s="93"/>
      <c r="Y47" s="93"/>
      <c r="Z47" s="93"/>
      <c r="AA47" s="93"/>
      <c r="AB47" s="93"/>
      <c r="AC47" s="93"/>
      <c r="AD47" s="93"/>
      <c r="AE47" s="93"/>
      <c r="AF47" s="96"/>
      <c r="AG47" s="100"/>
      <c r="AH47" s="78"/>
    </row>
    <row r="48" s="4" customFormat="true" ht="83" customHeight="true" spans="1:34">
      <c r="A48" s="23" t="s">
        <v>142</v>
      </c>
      <c r="B48" s="28" t="s">
        <v>60</v>
      </c>
      <c r="C48" s="24"/>
      <c r="D48" s="25" t="s">
        <v>143</v>
      </c>
      <c r="E48" s="34" t="s">
        <v>144</v>
      </c>
      <c r="F48" s="35" t="s">
        <v>145</v>
      </c>
      <c r="G48" s="40" t="s">
        <v>146</v>
      </c>
      <c r="H48" s="45">
        <v>2</v>
      </c>
      <c r="I48" s="37" t="s">
        <v>65</v>
      </c>
      <c r="J48" s="69" t="s">
        <v>147</v>
      </c>
      <c r="K48" s="69" t="s">
        <v>148</v>
      </c>
      <c r="L48" s="69" t="s">
        <v>149</v>
      </c>
      <c r="M48" s="78"/>
      <c r="N48" s="78"/>
      <c r="O48" s="79"/>
      <c r="P48" s="79"/>
      <c r="Q48" s="88"/>
      <c r="R48" s="79"/>
      <c r="S48" s="79"/>
      <c r="T48" s="78"/>
      <c r="U48" s="93"/>
      <c r="V48" s="93"/>
      <c r="W48" s="93"/>
      <c r="X48" s="93"/>
      <c r="Y48" s="93"/>
      <c r="Z48" s="93"/>
      <c r="AA48" s="93"/>
      <c r="AB48" s="93"/>
      <c r="AC48" s="93"/>
      <c r="AD48" s="93"/>
      <c r="AE48" s="93"/>
      <c r="AF48" s="96"/>
      <c r="AG48" s="100"/>
      <c r="AH48" s="78"/>
    </row>
    <row r="49" s="4" customFormat="true" ht="71" customHeight="true" spans="1:34">
      <c r="A49" s="26"/>
      <c r="B49" s="29"/>
      <c r="C49" s="24"/>
      <c r="D49" s="25" t="s">
        <v>150</v>
      </c>
      <c r="E49" s="38"/>
      <c r="F49" s="39"/>
      <c r="G49" s="36" t="s">
        <v>151</v>
      </c>
      <c r="H49" s="37">
        <v>2</v>
      </c>
      <c r="I49" s="37" t="s">
        <v>65</v>
      </c>
      <c r="J49" s="67" t="s">
        <v>152</v>
      </c>
      <c r="K49" s="67" t="s">
        <v>135</v>
      </c>
      <c r="L49" s="67" t="s">
        <v>136</v>
      </c>
      <c r="M49" s="78"/>
      <c r="N49" s="78"/>
      <c r="O49" s="79"/>
      <c r="P49" s="79"/>
      <c r="Q49" s="88"/>
      <c r="R49" s="79"/>
      <c r="S49" s="79"/>
      <c r="T49" s="78"/>
      <c r="U49" s="93"/>
      <c r="V49" s="93"/>
      <c r="W49" s="93"/>
      <c r="X49" s="93"/>
      <c r="Y49" s="93"/>
      <c r="Z49" s="93"/>
      <c r="AA49" s="93"/>
      <c r="AB49" s="93"/>
      <c r="AC49" s="93"/>
      <c r="AD49" s="93"/>
      <c r="AE49" s="93"/>
      <c r="AF49" s="96"/>
      <c r="AG49" s="100"/>
      <c r="AH49" s="78"/>
    </row>
    <row r="50" s="4" customFormat="true" ht="66" customHeight="true" spans="1:34">
      <c r="A50" s="26"/>
      <c r="B50" s="29"/>
      <c r="C50" s="24"/>
      <c r="D50" s="31" t="s">
        <v>153</v>
      </c>
      <c r="E50" s="46" t="s">
        <v>154</v>
      </c>
      <c r="F50" s="40" t="s">
        <v>155</v>
      </c>
      <c r="G50" s="36" t="s">
        <v>156</v>
      </c>
      <c r="H50" s="37">
        <v>2</v>
      </c>
      <c r="I50" s="37" t="s">
        <v>65</v>
      </c>
      <c r="J50" s="69" t="s">
        <v>157</v>
      </c>
      <c r="K50" s="69" t="s">
        <v>158</v>
      </c>
      <c r="L50" s="69" t="s">
        <v>159</v>
      </c>
      <c r="M50" s="78"/>
      <c r="N50" s="78"/>
      <c r="O50" s="79"/>
      <c r="P50" s="79"/>
      <c r="Q50" s="88"/>
      <c r="R50" s="79"/>
      <c r="S50" s="79"/>
      <c r="T50" s="79"/>
      <c r="U50" s="93"/>
      <c r="V50" s="93"/>
      <c r="W50" s="93"/>
      <c r="X50" s="93"/>
      <c r="Y50" s="93"/>
      <c r="Z50" s="93"/>
      <c r="AA50" s="93"/>
      <c r="AB50" s="93"/>
      <c r="AC50" s="93"/>
      <c r="AD50" s="93"/>
      <c r="AE50" s="93"/>
      <c r="AF50" s="96"/>
      <c r="AG50" s="100"/>
      <c r="AH50" s="78"/>
    </row>
    <row r="51" s="4" customFormat="true" ht="84" customHeight="true" spans="1:34">
      <c r="A51" s="26"/>
      <c r="B51" s="29"/>
      <c r="C51" s="24"/>
      <c r="D51" s="31" t="s">
        <v>160</v>
      </c>
      <c r="E51" s="47"/>
      <c r="F51" s="24"/>
      <c r="G51" s="36" t="s">
        <v>161</v>
      </c>
      <c r="H51" s="37">
        <v>2</v>
      </c>
      <c r="I51" s="37" t="s">
        <v>65</v>
      </c>
      <c r="J51" s="69" t="s">
        <v>157</v>
      </c>
      <c r="K51" s="69" t="s">
        <v>158</v>
      </c>
      <c r="L51" s="69" t="s">
        <v>159</v>
      </c>
      <c r="M51" s="78"/>
      <c r="N51" s="78"/>
      <c r="O51" s="79"/>
      <c r="P51" s="79"/>
      <c r="Q51" s="88"/>
      <c r="R51" s="79"/>
      <c r="S51" s="79"/>
      <c r="T51" s="78"/>
      <c r="U51" s="93"/>
      <c r="V51" s="93"/>
      <c r="W51" s="93"/>
      <c r="X51" s="93"/>
      <c r="Y51" s="93"/>
      <c r="Z51" s="93"/>
      <c r="AA51" s="93"/>
      <c r="AB51" s="93"/>
      <c r="AC51" s="93"/>
      <c r="AD51" s="93"/>
      <c r="AE51" s="93"/>
      <c r="AF51" s="96"/>
      <c r="AG51" s="100"/>
      <c r="AH51" s="78"/>
    </row>
    <row r="52" s="4" customFormat="true" ht="92" customHeight="true" spans="1:34">
      <c r="A52" s="26"/>
      <c r="B52" s="29"/>
      <c r="C52" s="24"/>
      <c r="D52" s="31" t="s">
        <v>162</v>
      </c>
      <c r="E52" s="48" t="s">
        <v>163</v>
      </c>
      <c r="F52" s="49" t="s">
        <v>164</v>
      </c>
      <c r="G52" s="49" t="s">
        <v>165</v>
      </c>
      <c r="H52" s="50">
        <v>2</v>
      </c>
      <c r="I52" s="37" t="s">
        <v>65</v>
      </c>
      <c r="J52" s="50" t="s">
        <v>166</v>
      </c>
      <c r="K52" s="67" t="s">
        <v>167</v>
      </c>
      <c r="L52" s="67" t="s">
        <v>168</v>
      </c>
      <c r="M52" s="78"/>
      <c r="N52" s="78"/>
      <c r="O52" s="79"/>
      <c r="P52" s="79"/>
      <c r="Q52" s="88"/>
      <c r="R52" s="79"/>
      <c r="S52" s="79"/>
      <c r="T52" s="90"/>
      <c r="U52" s="93"/>
      <c r="V52" s="93"/>
      <c r="W52" s="93"/>
      <c r="X52" s="93"/>
      <c r="Y52" s="93"/>
      <c r="Z52" s="93"/>
      <c r="AA52" s="93"/>
      <c r="AB52" s="93"/>
      <c r="AC52" s="93"/>
      <c r="AD52" s="93"/>
      <c r="AE52" s="93"/>
      <c r="AF52" s="96"/>
      <c r="AG52" s="100"/>
      <c r="AH52" s="78"/>
    </row>
    <row r="53" s="4" customFormat="true" ht="79" customHeight="true" spans="1:34">
      <c r="A53" s="26"/>
      <c r="B53" s="29"/>
      <c r="C53" s="24"/>
      <c r="D53" s="31" t="s">
        <v>169</v>
      </c>
      <c r="E53" s="51"/>
      <c r="F53" s="52"/>
      <c r="G53" s="53" t="s">
        <v>170</v>
      </c>
      <c r="H53" s="37">
        <v>2</v>
      </c>
      <c r="I53" s="37" t="s">
        <v>65</v>
      </c>
      <c r="J53" s="67" t="s">
        <v>171</v>
      </c>
      <c r="K53" s="67" t="s">
        <v>172</v>
      </c>
      <c r="L53" s="67" t="s">
        <v>173</v>
      </c>
      <c r="M53" s="78"/>
      <c r="N53" s="78"/>
      <c r="O53" s="79"/>
      <c r="P53" s="79"/>
      <c r="Q53" s="88"/>
      <c r="R53" s="79"/>
      <c r="S53" s="79"/>
      <c r="T53" s="78"/>
      <c r="U53" s="93"/>
      <c r="V53" s="93"/>
      <c r="W53" s="93"/>
      <c r="X53" s="93"/>
      <c r="Y53" s="93"/>
      <c r="Z53" s="93"/>
      <c r="AA53" s="93"/>
      <c r="AB53" s="93"/>
      <c r="AC53" s="93"/>
      <c r="AD53" s="93"/>
      <c r="AE53" s="93"/>
      <c r="AF53" s="96"/>
      <c r="AG53" s="100"/>
      <c r="AH53" s="78"/>
    </row>
    <row r="54" s="4" customFormat="true" ht="76" customHeight="true" spans="1:34">
      <c r="A54" s="26"/>
      <c r="B54" s="29"/>
      <c r="C54" s="24"/>
      <c r="D54" s="25" t="s">
        <v>174</v>
      </c>
      <c r="E54" s="34" t="s">
        <v>175</v>
      </c>
      <c r="F54" s="40" t="s">
        <v>176</v>
      </c>
      <c r="G54" s="40" t="s">
        <v>177</v>
      </c>
      <c r="H54" s="37">
        <v>2</v>
      </c>
      <c r="I54" s="37" t="s">
        <v>65</v>
      </c>
      <c r="J54" s="67" t="s">
        <v>147</v>
      </c>
      <c r="K54" s="67" t="s">
        <v>178</v>
      </c>
      <c r="L54" s="67" t="s">
        <v>179</v>
      </c>
      <c r="M54" s="78"/>
      <c r="N54" s="78"/>
      <c r="O54" s="79"/>
      <c r="P54" s="79"/>
      <c r="Q54" s="88"/>
      <c r="R54" s="79"/>
      <c r="S54" s="79"/>
      <c r="T54" s="78"/>
      <c r="U54" s="93"/>
      <c r="V54" s="93"/>
      <c r="W54" s="93"/>
      <c r="X54" s="93"/>
      <c r="Y54" s="93"/>
      <c r="Z54" s="93"/>
      <c r="AA54" s="93"/>
      <c r="AB54" s="93"/>
      <c r="AC54" s="93"/>
      <c r="AD54" s="93"/>
      <c r="AE54" s="93"/>
      <c r="AF54" s="96"/>
      <c r="AG54" s="100"/>
      <c r="AH54" s="78"/>
    </row>
    <row r="55" s="4" customFormat="true" ht="114" customHeight="true" spans="1:34">
      <c r="A55" s="27"/>
      <c r="B55" s="30"/>
      <c r="C55" s="24"/>
      <c r="D55" s="25" t="s">
        <v>180</v>
      </c>
      <c r="E55" s="38"/>
      <c r="F55" s="24"/>
      <c r="G55" s="40" t="s">
        <v>181</v>
      </c>
      <c r="H55" s="37">
        <v>2</v>
      </c>
      <c r="I55" s="37" t="s">
        <v>65</v>
      </c>
      <c r="J55" s="67" t="s">
        <v>147</v>
      </c>
      <c r="K55" s="67" t="s">
        <v>178</v>
      </c>
      <c r="L55" s="67" t="s">
        <v>179</v>
      </c>
      <c r="M55" s="78"/>
      <c r="N55" s="78"/>
      <c r="O55" s="79"/>
      <c r="P55" s="79"/>
      <c r="Q55" s="88"/>
      <c r="R55" s="79"/>
      <c r="S55" s="79"/>
      <c r="T55" s="78"/>
      <c r="U55" s="93"/>
      <c r="V55" s="93"/>
      <c r="W55" s="93"/>
      <c r="X55" s="93"/>
      <c r="Y55" s="93"/>
      <c r="Z55" s="93"/>
      <c r="AA55" s="93"/>
      <c r="AB55" s="93"/>
      <c r="AC55" s="93"/>
      <c r="AD55" s="93"/>
      <c r="AE55" s="93"/>
      <c r="AF55" s="96"/>
      <c r="AG55" s="100"/>
      <c r="AH55" s="78"/>
    </row>
    <row r="56" s="4" customFormat="true" ht="126" customHeight="true" spans="1:34">
      <c r="A56" s="23" t="s">
        <v>182</v>
      </c>
      <c r="B56" s="28" t="s">
        <v>60</v>
      </c>
      <c r="C56" s="24"/>
      <c r="D56" s="25" t="s">
        <v>183</v>
      </c>
      <c r="E56" s="34" t="s">
        <v>184</v>
      </c>
      <c r="F56" s="35" t="s">
        <v>185</v>
      </c>
      <c r="G56" s="40" t="s">
        <v>186</v>
      </c>
      <c r="H56" s="37">
        <v>2</v>
      </c>
      <c r="I56" s="37" t="s">
        <v>65</v>
      </c>
      <c r="J56" s="67" t="s">
        <v>147</v>
      </c>
      <c r="K56" s="67" t="s">
        <v>187</v>
      </c>
      <c r="L56" s="67" t="s">
        <v>188</v>
      </c>
      <c r="M56" s="78"/>
      <c r="N56" s="78"/>
      <c r="O56" s="79"/>
      <c r="P56" s="79"/>
      <c r="Q56" s="88"/>
      <c r="R56" s="79"/>
      <c r="S56" s="79"/>
      <c r="T56" s="78"/>
      <c r="U56" s="93"/>
      <c r="V56" s="93"/>
      <c r="W56" s="93"/>
      <c r="X56" s="93"/>
      <c r="Y56" s="93"/>
      <c r="Z56" s="93"/>
      <c r="AA56" s="93"/>
      <c r="AB56" s="93"/>
      <c r="AC56" s="93"/>
      <c r="AD56" s="93"/>
      <c r="AE56" s="93"/>
      <c r="AF56" s="96"/>
      <c r="AG56" s="100"/>
      <c r="AH56" s="78"/>
    </row>
    <row r="57" s="4" customFormat="true" ht="141" customHeight="true" spans="1:34">
      <c r="A57" s="26"/>
      <c r="B57" s="29"/>
      <c r="C57" s="24"/>
      <c r="D57" s="25" t="s">
        <v>189</v>
      </c>
      <c r="E57" s="38"/>
      <c r="F57" s="39"/>
      <c r="G57" s="40" t="s">
        <v>190</v>
      </c>
      <c r="H57" s="37">
        <v>2</v>
      </c>
      <c r="I57" s="37" t="s">
        <v>65</v>
      </c>
      <c r="J57" s="66" t="s">
        <v>71</v>
      </c>
      <c r="K57" s="66" t="s">
        <v>72</v>
      </c>
      <c r="L57" s="66" t="s">
        <v>73</v>
      </c>
      <c r="M57" s="78"/>
      <c r="N57" s="78"/>
      <c r="O57" s="79"/>
      <c r="P57" s="79"/>
      <c r="Q57" s="88"/>
      <c r="R57" s="79"/>
      <c r="S57" s="79"/>
      <c r="T57" s="79"/>
      <c r="U57" s="93"/>
      <c r="V57" s="93"/>
      <c r="W57" s="93"/>
      <c r="X57" s="93"/>
      <c r="Y57" s="93"/>
      <c r="Z57" s="93"/>
      <c r="AA57" s="93"/>
      <c r="AB57" s="93"/>
      <c r="AC57" s="93"/>
      <c r="AD57" s="93"/>
      <c r="AE57" s="93"/>
      <c r="AF57" s="96"/>
      <c r="AG57" s="100"/>
      <c r="AH57" s="78"/>
    </row>
    <row r="58" s="4" customFormat="true" ht="49" customHeight="true" spans="1:34">
      <c r="A58" s="26"/>
      <c r="B58" s="29"/>
      <c r="C58" s="24"/>
      <c r="D58" s="32" t="s">
        <v>191</v>
      </c>
      <c r="E58" s="34" t="s">
        <v>192</v>
      </c>
      <c r="F58" s="36" t="s">
        <v>193</v>
      </c>
      <c r="G58" s="36" t="s">
        <v>194</v>
      </c>
      <c r="H58" s="54">
        <v>2</v>
      </c>
      <c r="I58" s="37" t="s">
        <v>65</v>
      </c>
      <c r="J58" s="71" t="s">
        <v>147</v>
      </c>
      <c r="K58" s="71" t="s">
        <v>195</v>
      </c>
      <c r="L58" s="71" t="s">
        <v>196</v>
      </c>
      <c r="M58" s="80"/>
      <c r="N58" s="80"/>
      <c r="O58" s="81"/>
      <c r="P58" s="81"/>
      <c r="Q58" s="80"/>
      <c r="R58" s="91"/>
      <c r="S58" s="80"/>
      <c r="T58" s="80"/>
      <c r="U58" s="80"/>
      <c r="V58" s="80"/>
      <c r="W58" s="80"/>
      <c r="X58" s="80"/>
      <c r="Y58" s="80"/>
      <c r="Z58" s="80"/>
      <c r="AA58" s="80"/>
      <c r="AB58" s="80"/>
      <c r="AC58" s="81"/>
      <c r="AD58" s="80"/>
      <c r="AE58" s="80"/>
      <c r="AF58" s="96"/>
      <c r="AG58" s="100"/>
      <c r="AH58" s="78"/>
    </row>
    <row r="59" s="4" customFormat="true" ht="74" customHeight="true" spans="1:34">
      <c r="A59" s="26"/>
      <c r="B59" s="29"/>
      <c r="C59" s="24"/>
      <c r="D59" s="32" t="s">
        <v>197</v>
      </c>
      <c r="E59" s="38"/>
      <c r="F59" s="55"/>
      <c r="G59" s="36" t="s">
        <v>198</v>
      </c>
      <c r="H59" s="54">
        <v>2</v>
      </c>
      <c r="I59" s="37" t="s">
        <v>65</v>
      </c>
      <c r="J59" s="71" t="s">
        <v>147</v>
      </c>
      <c r="K59" s="71" t="s">
        <v>195</v>
      </c>
      <c r="L59" s="71" t="s">
        <v>196</v>
      </c>
      <c r="M59" s="80"/>
      <c r="N59" s="80"/>
      <c r="O59" s="81"/>
      <c r="P59" s="81"/>
      <c r="Q59" s="80"/>
      <c r="R59" s="91"/>
      <c r="S59" s="80"/>
      <c r="T59" s="80"/>
      <c r="U59" s="80"/>
      <c r="V59" s="80"/>
      <c r="W59" s="80"/>
      <c r="X59" s="80"/>
      <c r="Y59" s="80"/>
      <c r="Z59" s="80"/>
      <c r="AA59" s="80"/>
      <c r="AB59" s="80"/>
      <c r="AC59" s="81"/>
      <c r="AD59" s="80"/>
      <c r="AE59" s="80"/>
      <c r="AF59" s="96"/>
      <c r="AG59" s="100"/>
      <c r="AH59" s="78"/>
    </row>
    <row r="60" s="4" customFormat="true" ht="84" customHeight="true" spans="1:34">
      <c r="A60" s="26"/>
      <c r="B60" s="29"/>
      <c r="C60" s="24"/>
      <c r="D60" s="25" t="s">
        <v>199</v>
      </c>
      <c r="E60" s="38" t="s">
        <v>200</v>
      </c>
      <c r="F60" s="40" t="s">
        <v>201</v>
      </c>
      <c r="G60" s="36" t="s">
        <v>202</v>
      </c>
      <c r="H60" s="37">
        <v>2</v>
      </c>
      <c r="I60" s="37" t="s">
        <v>65</v>
      </c>
      <c r="J60" s="69" t="s">
        <v>147</v>
      </c>
      <c r="K60" s="69" t="s">
        <v>203</v>
      </c>
      <c r="L60" s="69" t="s">
        <v>204</v>
      </c>
      <c r="M60" s="78"/>
      <c r="N60" s="78"/>
      <c r="O60" s="79"/>
      <c r="P60" s="79"/>
      <c r="Q60" s="88"/>
      <c r="R60" s="79"/>
      <c r="S60" s="79"/>
      <c r="T60" s="78"/>
      <c r="U60" s="93"/>
      <c r="V60" s="93"/>
      <c r="W60" s="93"/>
      <c r="X60" s="93"/>
      <c r="Y60" s="93"/>
      <c r="Z60" s="93"/>
      <c r="AA60" s="93"/>
      <c r="AB60" s="93"/>
      <c r="AC60" s="93"/>
      <c r="AD60" s="93"/>
      <c r="AE60" s="93"/>
      <c r="AF60" s="96"/>
      <c r="AG60" s="100"/>
      <c r="AH60" s="78"/>
    </row>
    <row r="61" s="4" customFormat="true" ht="76" customHeight="true" spans="1:34">
      <c r="A61" s="26"/>
      <c r="B61" s="29"/>
      <c r="C61" s="24"/>
      <c r="D61" s="25" t="s">
        <v>205</v>
      </c>
      <c r="E61" s="38"/>
      <c r="F61" s="24"/>
      <c r="G61" s="36" t="s">
        <v>206</v>
      </c>
      <c r="H61" s="37">
        <v>2</v>
      </c>
      <c r="I61" s="37" t="s">
        <v>65</v>
      </c>
      <c r="J61" s="69" t="s">
        <v>147</v>
      </c>
      <c r="K61" s="69" t="s">
        <v>203</v>
      </c>
      <c r="L61" s="69" t="s">
        <v>204</v>
      </c>
      <c r="M61" s="78"/>
      <c r="N61" s="78"/>
      <c r="O61" s="79"/>
      <c r="P61" s="79"/>
      <c r="Q61" s="88"/>
      <c r="R61" s="79"/>
      <c r="S61" s="79"/>
      <c r="T61" s="78"/>
      <c r="U61" s="93"/>
      <c r="V61" s="93"/>
      <c r="W61" s="93"/>
      <c r="X61" s="93"/>
      <c r="Y61" s="93"/>
      <c r="Z61" s="93"/>
      <c r="AA61" s="93"/>
      <c r="AB61" s="93"/>
      <c r="AC61" s="93"/>
      <c r="AD61" s="93"/>
      <c r="AE61" s="93"/>
      <c r="AF61" s="96"/>
      <c r="AG61" s="100"/>
      <c r="AH61" s="78"/>
    </row>
    <row r="62" s="5" customFormat="true" ht="137" customHeight="true" spans="1:34">
      <c r="A62" s="26"/>
      <c r="B62" s="29"/>
      <c r="C62" s="24"/>
      <c r="D62" s="25" t="s">
        <v>207</v>
      </c>
      <c r="E62" s="41" t="s">
        <v>208</v>
      </c>
      <c r="F62" s="35" t="s">
        <v>209</v>
      </c>
      <c r="G62" s="40" t="s">
        <v>210</v>
      </c>
      <c r="H62" s="45">
        <v>2</v>
      </c>
      <c r="I62" s="37" t="s">
        <v>65</v>
      </c>
      <c r="J62" s="69" t="s">
        <v>211</v>
      </c>
      <c r="K62" s="69" t="s">
        <v>212</v>
      </c>
      <c r="L62" s="69" t="s">
        <v>213</v>
      </c>
      <c r="M62" s="78"/>
      <c r="N62" s="78"/>
      <c r="O62" s="79"/>
      <c r="P62" s="79"/>
      <c r="Q62" s="89"/>
      <c r="R62" s="79"/>
      <c r="S62" s="79"/>
      <c r="T62" s="78"/>
      <c r="U62" s="93"/>
      <c r="V62" s="79"/>
      <c r="W62" s="93"/>
      <c r="X62" s="93"/>
      <c r="Y62" s="79"/>
      <c r="Z62" s="79"/>
      <c r="AA62" s="79"/>
      <c r="AB62" s="79"/>
      <c r="AC62" s="79"/>
      <c r="AD62" s="79"/>
      <c r="AE62" s="79"/>
      <c r="AF62" s="97"/>
      <c r="AG62" s="101"/>
      <c r="AH62" s="78"/>
    </row>
    <row r="63" s="4" customFormat="true" ht="100" customHeight="true" spans="1:34">
      <c r="A63" s="27"/>
      <c r="B63" s="30"/>
      <c r="C63" s="24"/>
      <c r="D63" s="25" t="s">
        <v>214</v>
      </c>
      <c r="E63" s="43"/>
      <c r="F63" s="39"/>
      <c r="G63" s="40" t="s">
        <v>215</v>
      </c>
      <c r="H63" s="42">
        <v>2</v>
      </c>
      <c r="I63" s="37" t="s">
        <v>65</v>
      </c>
      <c r="J63" s="69" t="s">
        <v>216</v>
      </c>
      <c r="K63" s="69" t="s">
        <v>217</v>
      </c>
      <c r="L63" s="69" t="s">
        <v>218</v>
      </c>
      <c r="M63" s="78"/>
      <c r="N63" s="78"/>
      <c r="O63" s="79"/>
      <c r="P63" s="79"/>
      <c r="Q63" s="89"/>
      <c r="R63" s="79"/>
      <c r="S63" s="79"/>
      <c r="T63" s="78"/>
      <c r="U63" s="93"/>
      <c r="V63" s="93"/>
      <c r="W63" s="93"/>
      <c r="X63" s="93"/>
      <c r="Y63" s="93"/>
      <c r="Z63" s="93"/>
      <c r="AA63" s="93"/>
      <c r="AB63" s="93"/>
      <c r="AC63" s="93"/>
      <c r="AD63" s="93"/>
      <c r="AE63" s="93"/>
      <c r="AF63" s="96"/>
      <c r="AG63" s="100"/>
      <c r="AH63" s="78"/>
    </row>
    <row r="64" s="4" customFormat="true" ht="153" customHeight="true" spans="1:34">
      <c r="A64" s="23"/>
      <c r="B64" s="28"/>
      <c r="C64" s="24"/>
      <c r="D64" s="25" t="s">
        <v>219</v>
      </c>
      <c r="E64" s="56" t="s">
        <v>220</v>
      </c>
      <c r="F64" s="57" t="s">
        <v>221</v>
      </c>
      <c r="G64" s="58" t="s">
        <v>222</v>
      </c>
      <c r="H64" s="37">
        <v>2</v>
      </c>
      <c r="I64" s="37" t="s">
        <v>65</v>
      </c>
      <c r="J64" s="67" t="s">
        <v>223</v>
      </c>
      <c r="K64" s="67" t="s">
        <v>224</v>
      </c>
      <c r="L64" s="67" t="s">
        <v>225</v>
      </c>
      <c r="M64" s="78"/>
      <c r="N64" s="78"/>
      <c r="O64" s="79"/>
      <c r="P64" s="79"/>
      <c r="Q64" s="88"/>
      <c r="R64" s="79"/>
      <c r="S64" s="79"/>
      <c r="T64" s="78"/>
      <c r="U64" s="93"/>
      <c r="V64" s="93"/>
      <c r="W64" s="93"/>
      <c r="X64" s="93"/>
      <c r="Y64" s="93"/>
      <c r="Z64" s="93"/>
      <c r="AA64" s="93"/>
      <c r="AB64" s="93"/>
      <c r="AC64" s="93"/>
      <c r="AD64" s="93"/>
      <c r="AE64" s="93"/>
      <c r="AF64" s="96"/>
      <c r="AG64" s="100"/>
      <c r="AH64" s="78"/>
    </row>
    <row r="65" s="4" customFormat="true" ht="114" customHeight="true" spans="1:34">
      <c r="A65" s="26"/>
      <c r="B65" s="29"/>
      <c r="C65" s="24"/>
      <c r="D65" s="25" t="s">
        <v>226</v>
      </c>
      <c r="E65" s="110"/>
      <c r="F65" s="111"/>
      <c r="G65" s="36" t="s">
        <v>227</v>
      </c>
      <c r="H65" s="37">
        <v>2</v>
      </c>
      <c r="I65" s="37" t="s">
        <v>65</v>
      </c>
      <c r="J65" s="67" t="s">
        <v>127</v>
      </c>
      <c r="K65" s="67" t="s">
        <v>228</v>
      </c>
      <c r="L65" s="69" t="s">
        <v>229</v>
      </c>
      <c r="M65" s="78"/>
      <c r="N65" s="78"/>
      <c r="O65" s="79"/>
      <c r="P65" s="79"/>
      <c r="Q65" s="88"/>
      <c r="R65" s="79"/>
      <c r="S65" s="79"/>
      <c r="T65" s="78"/>
      <c r="U65" s="93"/>
      <c r="V65" s="93"/>
      <c r="W65" s="93"/>
      <c r="X65" s="93"/>
      <c r="Y65" s="93"/>
      <c r="Z65" s="93"/>
      <c r="AA65" s="93"/>
      <c r="AB65" s="93"/>
      <c r="AC65" s="93"/>
      <c r="AD65" s="93"/>
      <c r="AE65" s="93"/>
      <c r="AF65" s="96"/>
      <c r="AG65" s="100"/>
      <c r="AH65" s="78"/>
    </row>
    <row r="66" s="4" customFormat="true" ht="48" customHeight="true" spans="1:34">
      <c r="A66" s="26"/>
      <c r="B66" s="29"/>
      <c r="C66" s="24"/>
      <c r="D66" s="25" t="s">
        <v>230</v>
      </c>
      <c r="E66" s="110"/>
      <c r="F66" s="111"/>
      <c r="G66" s="36" t="s">
        <v>231</v>
      </c>
      <c r="H66" s="37">
        <v>1</v>
      </c>
      <c r="I66" s="37" t="s">
        <v>65</v>
      </c>
      <c r="J66" s="67" t="s">
        <v>157</v>
      </c>
      <c r="K66" s="67" t="s">
        <v>232</v>
      </c>
      <c r="L66" s="69" t="s">
        <v>233</v>
      </c>
      <c r="M66" s="78"/>
      <c r="N66" s="78"/>
      <c r="O66" s="79"/>
      <c r="P66" s="79"/>
      <c r="Q66" s="88"/>
      <c r="R66" s="79"/>
      <c r="S66" s="79"/>
      <c r="T66" s="78"/>
      <c r="U66" s="93"/>
      <c r="V66" s="93"/>
      <c r="W66" s="93"/>
      <c r="X66" s="93"/>
      <c r="Y66" s="93"/>
      <c r="Z66" s="93"/>
      <c r="AA66" s="93"/>
      <c r="AB66" s="93"/>
      <c r="AC66" s="93"/>
      <c r="AD66" s="93"/>
      <c r="AE66" s="93"/>
      <c r="AF66" s="96"/>
      <c r="AG66" s="100"/>
      <c r="AH66" s="78"/>
    </row>
    <row r="67" s="4" customFormat="true" ht="61" customHeight="true" spans="1:34">
      <c r="A67" s="26"/>
      <c r="B67" s="29"/>
      <c r="C67" s="24"/>
      <c r="D67" s="31" t="s">
        <v>234</v>
      </c>
      <c r="E67" s="34" t="s">
        <v>235</v>
      </c>
      <c r="F67" s="36" t="s">
        <v>236</v>
      </c>
      <c r="G67" s="40" t="s">
        <v>237</v>
      </c>
      <c r="H67" s="37">
        <v>2</v>
      </c>
      <c r="I67" s="37" t="s">
        <v>65</v>
      </c>
      <c r="J67" s="123" t="s">
        <v>238</v>
      </c>
      <c r="K67" s="66" t="s">
        <v>239</v>
      </c>
      <c r="L67" s="123" t="s">
        <v>240</v>
      </c>
      <c r="M67" s="78"/>
      <c r="N67" s="78"/>
      <c r="O67" s="79"/>
      <c r="P67" s="79"/>
      <c r="Q67" s="88"/>
      <c r="R67" s="79"/>
      <c r="S67" s="79"/>
      <c r="T67" s="78"/>
      <c r="U67" s="93"/>
      <c r="V67" s="93"/>
      <c r="W67" s="93"/>
      <c r="X67" s="93"/>
      <c r="Y67" s="93"/>
      <c r="Z67" s="93"/>
      <c r="AA67" s="93"/>
      <c r="AB67" s="93"/>
      <c r="AC67" s="93"/>
      <c r="AD67" s="93"/>
      <c r="AE67" s="93"/>
      <c r="AF67" s="96"/>
      <c r="AG67" s="100"/>
      <c r="AH67" s="78"/>
    </row>
    <row r="68" s="4" customFormat="true" ht="83" customHeight="true" spans="1:34">
      <c r="A68" s="26"/>
      <c r="B68" s="29"/>
      <c r="C68" s="24"/>
      <c r="D68" s="31" t="s">
        <v>241</v>
      </c>
      <c r="E68" s="38"/>
      <c r="F68" s="44"/>
      <c r="G68" s="40" t="s">
        <v>242</v>
      </c>
      <c r="H68" s="37">
        <v>2</v>
      </c>
      <c r="I68" s="70" t="s">
        <v>90</v>
      </c>
      <c r="J68" s="123" t="s">
        <v>238</v>
      </c>
      <c r="K68" s="66" t="s">
        <v>239</v>
      </c>
      <c r="L68" s="123" t="s">
        <v>243</v>
      </c>
      <c r="M68" s="78"/>
      <c r="N68" s="78"/>
      <c r="O68" s="79"/>
      <c r="P68" s="79"/>
      <c r="Q68" s="88"/>
      <c r="R68" s="79"/>
      <c r="S68" s="79"/>
      <c r="T68" s="78"/>
      <c r="U68" s="93"/>
      <c r="V68" s="93"/>
      <c r="W68" s="93"/>
      <c r="X68" s="93"/>
      <c r="Y68" s="93"/>
      <c r="Z68" s="93"/>
      <c r="AA68" s="93"/>
      <c r="AB68" s="93"/>
      <c r="AC68" s="93"/>
      <c r="AD68" s="93"/>
      <c r="AE68" s="93"/>
      <c r="AF68" s="96"/>
      <c r="AG68" s="100"/>
      <c r="AH68" s="78"/>
    </row>
    <row r="69" s="4" customFormat="true" ht="40" customHeight="true" spans="1:34">
      <c r="A69" s="26"/>
      <c r="B69" s="30"/>
      <c r="C69" s="24"/>
      <c r="D69" s="25" t="s">
        <v>244</v>
      </c>
      <c r="E69" s="112" t="s">
        <v>245</v>
      </c>
      <c r="F69" s="102" t="s">
        <v>246</v>
      </c>
      <c r="G69" s="103"/>
      <c r="H69" s="37">
        <v>3</v>
      </c>
      <c r="I69" s="70" t="s">
        <v>90</v>
      </c>
      <c r="J69" s="123" t="s">
        <v>238</v>
      </c>
      <c r="K69" s="123" t="s">
        <v>247</v>
      </c>
      <c r="L69" s="123" t="s">
        <v>248</v>
      </c>
      <c r="M69" s="78"/>
      <c r="N69" s="78"/>
      <c r="O69" s="79"/>
      <c r="P69" s="79"/>
      <c r="Q69" s="88"/>
      <c r="R69" s="79"/>
      <c r="S69" s="79"/>
      <c r="T69" s="90"/>
      <c r="U69" s="93"/>
      <c r="V69" s="93"/>
      <c r="W69" s="93"/>
      <c r="X69" s="93"/>
      <c r="Y69" s="93"/>
      <c r="Z69" s="93"/>
      <c r="AA69" s="93"/>
      <c r="AB69" s="93"/>
      <c r="AC69" s="93"/>
      <c r="AD69" s="93"/>
      <c r="AE69" s="93"/>
      <c r="AF69" s="100"/>
      <c r="AG69" s="100"/>
      <c r="AH69" s="78"/>
    </row>
    <row r="70" s="5" customFormat="true" ht="43" customHeight="true" spans="1:34">
      <c r="A70" s="26"/>
      <c r="B70" s="102" t="s">
        <v>249</v>
      </c>
      <c r="C70" s="24"/>
      <c r="D70" s="25" t="s">
        <v>250</v>
      </c>
      <c r="E70" s="113" t="s">
        <v>251</v>
      </c>
      <c r="F70" s="36" t="s">
        <v>252</v>
      </c>
      <c r="G70" s="36" t="s">
        <v>253</v>
      </c>
      <c r="H70" s="114">
        <v>1.5</v>
      </c>
      <c r="I70" s="70" t="s">
        <v>90</v>
      </c>
      <c r="J70" s="69" t="s">
        <v>147</v>
      </c>
      <c r="K70" s="69" t="s">
        <v>254</v>
      </c>
      <c r="L70" s="124" t="s">
        <v>255</v>
      </c>
      <c r="M70" s="78"/>
      <c r="N70" s="78"/>
      <c r="O70" s="79"/>
      <c r="P70" s="79"/>
      <c r="Q70" s="89"/>
      <c r="R70" s="79"/>
      <c r="S70" s="79"/>
      <c r="T70" s="142"/>
      <c r="U70" s="79"/>
      <c r="V70" s="79"/>
      <c r="W70" s="79"/>
      <c r="X70" s="79"/>
      <c r="Y70" s="79"/>
      <c r="Z70" s="79"/>
      <c r="AA70" s="79"/>
      <c r="AB70" s="79"/>
      <c r="AC70" s="79"/>
      <c r="AD70" s="79"/>
      <c r="AE70" s="79"/>
      <c r="AF70" s="97"/>
      <c r="AG70" s="101"/>
      <c r="AH70" s="78"/>
    </row>
    <row r="71" s="5" customFormat="true" ht="93" customHeight="true" spans="1:34">
      <c r="A71" s="26"/>
      <c r="B71" s="103"/>
      <c r="C71" s="24"/>
      <c r="D71" s="25" t="s">
        <v>256</v>
      </c>
      <c r="E71" s="115"/>
      <c r="F71" s="116"/>
      <c r="G71" s="36" t="s">
        <v>257</v>
      </c>
      <c r="H71" s="114">
        <v>1.5</v>
      </c>
      <c r="I71" s="70" t="s">
        <v>90</v>
      </c>
      <c r="J71" s="69" t="s">
        <v>147</v>
      </c>
      <c r="K71" s="37" t="s">
        <v>258</v>
      </c>
      <c r="L71" s="124" t="s">
        <v>259</v>
      </c>
      <c r="M71" s="78"/>
      <c r="N71" s="78"/>
      <c r="O71" s="79"/>
      <c r="P71" s="79"/>
      <c r="Q71" s="89"/>
      <c r="R71" s="79"/>
      <c r="S71" s="79"/>
      <c r="T71" s="142"/>
      <c r="U71" s="79"/>
      <c r="V71" s="79"/>
      <c r="W71" s="79"/>
      <c r="X71" s="79"/>
      <c r="Y71" s="79"/>
      <c r="Z71" s="79"/>
      <c r="AA71" s="79"/>
      <c r="AB71" s="79"/>
      <c r="AC71" s="79"/>
      <c r="AD71" s="79"/>
      <c r="AE71" s="79"/>
      <c r="AF71" s="97"/>
      <c r="AG71" s="101"/>
      <c r="AH71" s="78"/>
    </row>
    <row r="72" s="4" customFormat="true" ht="41" customHeight="true" spans="1:34">
      <c r="A72" s="26"/>
      <c r="B72" s="103"/>
      <c r="C72" s="24"/>
      <c r="D72" s="25" t="s">
        <v>260</v>
      </c>
      <c r="E72" s="113" t="s">
        <v>251</v>
      </c>
      <c r="F72" s="36" t="s">
        <v>261</v>
      </c>
      <c r="G72" s="40" t="s">
        <v>262</v>
      </c>
      <c r="H72" s="70">
        <v>1.5</v>
      </c>
      <c r="I72" s="70" t="s">
        <v>90</v>
      </c>
      <c r="J72" s="69" t="s">
        <v>263</v>
      </c>
      <c r="K72" s="69" t="s">
        <v>264</v>
      </c>
      <c r="L72" s="69" t="s">
        <v>265</v>
      </c>
      <c r="M72" s="78"/>
      <c r="N72" s="78"/>
      <c r="O72" s="79"/>
      <c r="P72" s="79"/>
      <c r="Q72" s="89"/>
      <c r="R72" s="79"/>
      <c r="S72" s="79"/>
      <c r="T72" s="78"/>
      <c r="U72" s="93"/>
      <c r="V72" s="93"/>
      <c r="W72" s="93"/>
      <c r="X72" s="93"/>
      <c r="Y72" s="93"/>
      <c r="Z72" s="93"/>
      <c r="AA72" s="93"/>
      <c r="AB72" s="93"/>
      <c r="AC72" s="93"/>
      <c r="AD72" s="93"/>
      <c r="AE72" s="93"/>
      <c r="AF72" s="96"/>
      <c r="AG72" s="100"/>
      <c r="AH72" s="78" t="s">
        <v>266</v>
      </c>
    </row>
    <row r="73" s="4" customFormat="true" ht="48" customHeight="true" spans="1:34">
      <c r="A73" s="27"/>
      <c r="B73" s="103"/>
      <c r="C73" s="24"/>
      <c r="D73" s="25" t="s">
        <v>267</v>
      </c>
      <c r="E73" s="115"/>
      <c r="F73" s="44"/>
      <c r="G73" s="40" t="s">
        <v>268</v>
      </c>
      <c r="H73" s="70">
        <v>1.5</v>
      </c>
      <c r="I73" s="70" t="s">
        <v>90</v>
      </c>
      <c r="J73" s="69" t="s">
        <v>269</v>
      </c>
      <c r="K73" s="69" t="s">
        <v>270</v>
      </c>
      <c r="L73" s="69" t="s">
        <v>265</v>
      </c>
      <c r="M73" s="78"/>
      <c r="N73" s="78"/>
      <c r="O73" s="79"/>
      <c r="P73" s="79"/>
      <c r="Q73" s="88"/>
      <c r="R73" s="79"/>
      <c r="S73" s="79"/>
      <c r="T73" s="78"/>
      <c r="U73" s="93"/>
      <c r="V73" s="93"/>
      <c r="W73" s="93"/>
      <c r="X73" s="93"/>
      <c r="Y73" s="93"/>
      <c r="Z73" s="93"/>
      <c r="AA73" s="93"/>
      <c r="AB73" s="93"/>
      <c r="AC73" s="93"/>
      <c r="AD73" s="93"/>
      <c r="AE73" s="93"/>
      <c r="AF73" s="96"/>
      <c r="AG73" s="100"/>
      <c r="AH73" s="78" t="s">
        <v>266</v>
      </c>
    </row>
    <row r="74" s="6" customFormat="true" ht="43.5" customHeight="true" spans="1:34">
      <c r="A74" s="104"/>
      <c r="B74" s="102" t="s">
        <v>271</v>
      </c>
      <c r="C74" s="103"/>
      <c r="D74" s="103"/>
      <c r="E74" s="103"/>
      <c r="F74" s="103"/>
      <c r="G74" s="103"/>
      <c r="H74" s="117">
        <f>SUM(H35:H73)</f>
        <v>75</v>
      </c>
      <c r="I74" s="117"/>
      <c r="J74" s="117"/>
      <c r="K74" s="117"/>
      <c r="L74" s="117"/>
      <c r="M74" s="133"/>
      <c r="N74" s="117"/>
      <c r="O74" s="134"/>
      <c r="P74" s="134"/>
      <c r="Q74" s="117"/>
      <c r="R74" s="117"/>
      <c r="S74" s="117"/>
      <c r="T74" s="134"/>
      <c r="U74" s="133"/>
      <c r="V74" s="133"/>
      <c r="W74" s="133"/>
      <c r="X74" s="133"/>
      <c r="Y74" s="133"/>
      <c r="Z74" s="133"/>
      <c r="AA74" s="133"/>
      <c r="AB74" s="133"/>
      <c r="AC74" s="133"/>
      <c r="AD74" s="133"/>
      <c r="AE74" s="133"/>
      <c r="AF74" s="143"/>
      <c r="AG74" s="144"/>
      <c r="AH74" s="145"/>
    </row>
    <row r="75" s="4" customFormat="true" ht="42.95" customHeight="true" spans="1:34">
      <c r="A75" s="102" t="s">
        <v>272</v>
      </c>
      <c r="B75" s="103" t="s">
        <v>273</v>
      </c>
      <c r="C75" s="24"/>
      <c r="D75" s="31" t="s">
        <v>274</v>
      </c>
      <c r="E75" s="118" t="s">
        <v>275</v>
      </c>
      <c r="F75" s="119"/>
      <c r="G75" s="119"/>
      <c r="H75" s="120">
        <v>1</v>
      </c>
      <c r="I75" s="120" t="s">
        <v>276</v>
      </c>
      <c r="J75" s="125" t="s">
        <v>238</v>
      </c>
      <c r="K75" s="125" t="s">
        <v>247</v>
      </c>
      <c r="L75" s="125" t="s">
        <v>248</v>
      </c>
      <c r="M75" s="135"/>
      <c r="N75" s="78"/>
      <c r="O75" s="79"/>
      <c r="P75" s="79"/>
      <c r="Q75" s="89"/>
      <c r="R75" s="79"/>
      <c r="S75" s="79"/>
      <c r="T75" s="78"/>
      <c r="U75" s="93"/>
      <c r="V75" s="93"/>
      <c r="W75" s="93"/>
      <c r="X75" s="93"/>
      <c r="Y75" s="93"/>
      <c r="Z75" s="93"/>
      <c r="AA75" s="93"/>
      <c r="AB75" s="93"/>
      <c r="AC75" s="93"/>
      <c r="AD75" s="93"/>
      <c r="AE75" s="93"/>
      <c r="AF75" s="96"/>
      <c r="AG75" s="100"/>
      <c r="AH75" s="136"/>
    </row>
    <row r="76" s="4" customFormat="true" ht="42.95" customHeight="true" spans="1:34">
      <c r="A76" s="103"/>
      <c r="B76" s="103"/>
      <c r="C76" s="24"/>
      <c r="D76" s="31" t="s">
        <v>277</v>
      </c>
      <c r="E76" s="118" t="s">
        <v>278</v>
      </c>
      <c r="F76" s="119"/>
      <c r="G76" s="119"/>
      <c r="H76" s="120">
        <v>1</v>
      </c>
      <c r="I76" s="120" t="s">
        <v>276</v>
      </c>
      <c r="J76" s="125" t="s">
        <v>238</v>
      </c>
      <c r="K76" s="125" t="s">
        <v>279</v>
      </c>
      <c r="L76" s="125" t="s">
        <v>280</v>
      </c>
      <c r="M76" s="135"/>
      <c r="N76" s="78"/>
      <c r="O76" s="79"/>
      <c r="P76" s="79"/>
      <c r="Q76" s="88"/>
      <c r="R76" s="79"/>
      <c r="S76" s="79"/>
      <c r="T76" s="90"/>
      <c r="U76" s="93"/>
      <c r="V76" s="93"/>
      <c r="W76" s="93"/>
      <c r="X76" s="93"/>
      <c r="Y76" s="93"/>
      <c r="Z76" s="93"/>
      <c r="AA76" s="93"/>
      <c r="AB76" s="93"/>
      <c r="AC76" s="93"/>
      <c r="AD76" s="93"/>
      <c r="AE76" s="93"/>
      <c r="AF76" s="96"/>
      <c r="AG76" s="100"/>
      <c r="AH76" s="136"/>
    </row>
    <row r="77" s="4" customFormat="true" ht="42.95" customHeight="true" spans="1:34">
      <c r="A77" s="103"/>
      <c r="B77" s="103"/>
      <c r="C77" s="24"/>
      <c r="D77" s="31" t="s">
        <v>281</v>
      </c>
      <c r="E77" s="118" t="s">
        <v>282</v>
      </c>
      <c r="F77" s="119"/>
      <c r="G77" s="119"/>
      <c r="H77" s="120">
        <v>1</v>
      </c>
      <c r="I77" s="120" t="s">
        <v>276</v>
      </c>
      <c r="J77" s="125" t="s">
        <v>127</v>
      </c>
      <c r="K77" s="125" t="s">
        <v>283</v>
      </c>
      <c r="L77" s="125" t="s">
        <v>284</v>
      </c>
      <c r="M77" s="135"/>
      <c r="N77" s="136"/>
      <c r="O77" s="79"/>
      <c r="P77" s="79"/>
      <c r="Q77" s="88"/>
      <c r="R77" s="79"/>
      <c r="S77" s="79"/>
      <c r="T77" s="79"/>
      <c r="U77" s="93"/>
      <c r="V77" s="93"/>
      <c r="W77" s="93"/>
      <c r="X77" s="93"/>
      <c r="Y77" s="93"/>
      <c r="Z77" s="93"/>
      <c r="AA77" s="93"/>
      <c r="AB77" s="93"/>
      <c r="AC77" s="93"/>
      <c r="AD77" s="93"/>
      <c r="AE77" s="93"/>
      <c r="AF77" s="96"/>
      <c r="AG77" s="100"/>
      <c r="AH77" s="136"/>
    </row>
    <row r="78" s="4" customFormat="true" ht="42.95" customHeight="true" spans="1:34">
      <c r="A78" s="103"/>
      <c r="B78" s="103"/>
      <c r="C78" s="24"/>
      <c r="D78" s="31" t="s">
        <v>285</v>
      </c>
      <c r="E78" s="118" t="s">
        <v>286</v>
      </c>
      <c r="F78" s="119"/>
      <c r="G78" s="119"/>
      <c r="H78" s="120">
        <v>1</v>
      </c>
      <c r="I78" s="120" t="s">
        <v>276</v>
      </c>
      <c r="J78" s="125" t="s">
        <v>238</v>
      </c>
      <c r="K78" s="125" t="s">
        <v>279</v>
      </c>
      <c r="L78" s="125" t="s">
        <v>280</v>
      </c>
      <c r="M78" s="135"/>
      <c r="N78" s="78"/>
      <c r="O78" s="79"/>
      <c r="P78" s="79"/>
      <c r="Q78" s="88"/>
      <c r="R78" s="79"/>
      <c r="S78" s="79"/>
      <c r="T78" s="90"/>
      <c r="U78" s="93"/>
      <c r="V78" s="93"/>
      <c r="W78" s="93"/>
      <c r="X78" s="93"/>
      <c r="Y78" s="93"/>
      <c r="Z78" s="93"/>
      <c r="AA78" s="93"/>
      <c r="AB78" s="93"/>
      <c r="AC78" s="93"/>
      <c r="AD78" s="93"/>
      <c r="AE78" s="93"/>
      <c r="AF78" s="96"/>
      <c r="AG78" s="100"/>
      <c r="AH78" s="136"/>
    </row>
    <row r="79" s="4" customFormat="true" ht="42.95" customHeight="true" spans="1:34">
      <c r="A79" s="103"/>
      <c r="B79" s="103"/>
      <c r="C79" s="24"/>
      <c r="D79" s="31" t="s">
        <v>287</v>
      </c>
      <c r="E79" s="118" t="s">
        <v>288</v>
      </c>
      <c r="F79" s="119"/>
      <c r="G79" s="119"/>
      <c r="H79" s="120">
        <v>1</v>
      </c>
      <c r="I79" s="120" t="s">
        <v>276</v>
      </c>
      <c r="J79" s="125" t="s">
        <v>238</v>
      </c>
      <c r="K79" s="125" t="s">
        <v>279</v>
      </c>
      <c r="L79" s="125" t="s">
        <v>280</v>
      </c>
      <c r="M79" s="135"/>
      <c r="N79" s="78"/>
      <c r="O79" s="79"/>
      <c r="P79" s="79"/>
      <c r="Q79" s="88"/>
      <c r="R79" s="79"/>
      <c r="S79" s="79"/>
      <c r="T79" s="90"/>
      <c r="U79" s="93"/>
      <c r="V79" s="93"/>
      <c r="W79" s="93"/>
      <c r="X79" s="93"/>
      <c r="Y79" s="93"/>
      <c r="Z79" s="93"/>
      <c r="AA79" s="93"/>
      <c r="AB79" s="93"/>
      <c r="AC79" s="93"/>
      <c r="AD79" s="93"/>
      <c r="AE79" s="93"/>
      <c r="AF79" s="96"/>
      <c r="AG79" s="100"/>
      <c r="AH79" s="136"/>
    </row>
    <row r="80" s="4" customFormat="true" ht="42.95" customHeight="true" spans="1:34">
      <c r="A80" s="103"/>
      <c r="B80" s="102" t="s">
        <v>289</v>
      </c>
      <c r="C80" s="24"/>
      <c r="D80" s="31" t="s">
        <v>290</v>
      </c>
      <c r="E80" s="118" t="s">
        <v>291</v>
      </c>
      <c r="F80" s="119"/>
      <c r="G80" s="119"/>
      <c r="H80" s="120">
        <v>1</v>
      </c>
      <c r="I80" s="120" t="s">
        <v>276</v>
      </c>
      <c r="J80" s="125" t="s">
        <v>238</v>
      </c>
      <c r="K80" s="125" t="s">
        <v>279</v>
      </c>
      <c r="L80" s="125" t="s">
        <v>280</v>
      </c>
      <c r="M80" s="137"/>
      <c r="N80" s="78"/>
      <c r="O80" s="79"/>
      <c r="P80" s="79"/>
      <c r="Q80" s="88"/>
      <c r="R80" s="79"/>
      <c r="S80" s="79"/>
      <c r="T80" s="90"/>
      <c r="U80" s="93"/>
      <c r="V80" s="93"/>
      <c r="W80" s="93"/>
      <c r="X80" s="93"/>
      <c r="Y80" s="93"/>
      <c r="Z80" s="93"/>
      <c r="AA80" s="93"/>
      <c r="AB80" s="93"/>
      <c r="AC80" s="93"/>
      <c r="AD80" s="93"/>
      <c r="AE80" s="93"/>
      <c r="AF80" s="96"/>
      <c r="AG80" s="100"/>
      <c r="AH80" s="136"/>
    </row>
    <row r="81" s="4" customFormat="true" ht="42.95" customHeight="true" spans="1:34">
      <c r="A81" s="103"/>
      <c r="B81" s="103"/>
      <c r="C81" s="24"/>
      <c r="D81" s="31" t="s">
        <v>292</v>
      </c>
      <c r="E81" s="118" t="s">
        <v>293</v>
      </c>
      <c r="F81" s="119"/>
      <c r="G81" s="119"/>
      <c r="H81" s="120">
        <v>1</v>
      </c>
      <c r="I81" s="120" t="s">
        <v>276</v>
      </c>
      <c r="J81" s="125" t="s">
        <v>238</v>
      </c>
      <c r="K81" s="125" t="s">
        <v>279</v>
      </c>
      <c r="L81" s="125" t="s">
        <v>280</v>
      </c>
      <c r="M81" s="135"/>
      <c r="N81" s="78"/>
      <c r="O81" s="79"/>
      <c r="P81" s="79"/>
      <c r="Q81" s="88"/>
      <c r="R81" s="79"/>
      <c r="S81" s="79"/>
      <c r="T81" s="90"/>
      <c r="U81" s="93"/>
      <c r="V81" s="93"/>
      <c r="W81" s="93"/>
      <c r="X81" s="93"/>
      <c r="Y81" s="93"/>
      <c r="Z81" s="93"/>
      <c r="AA81" s="93"/>
      <c r="AB81" s="93"/>
      <c r="AC81" s="93"/>
      <c r="AD81" s="93"/>
      <c r="AE81" s="93"/>
      <c r="AF81" s="96"/>
      <c r="AG81" s="100"/>
      <c r="AH81" s="136"/>
    </row>
    <row r="82" s="4" customFormat="true" ht="42.95" customHeight="true" spans="1:34">
      <c r="A82" s="103"/>
      <c r="B82" s="103"/>
      <c r="C82" s="24"/>
      <c r="D82" s="31" t="s">
        <v>294</v>
      </c>
      <c r="E82" s="118" t="s">
        <v>295</v>
      </c>
      <c r="F82" s="119"/>
      <c r="G82" s="119"/>
      <c r="H82" s="120">
        <v>1</v>
      </c>
      <c r="I82" s="120" t="s">
        <v>276</v>
      </c>
      <c r="J82" s="126" t="s">
        <v>147</v>
      </c>
      <c r="K82" s="125" t="s">
        <v>296</v>
      </c>
      <c r="L82" s="125" t="s">
        <v>297</v>
      </c>
      <c r="M82" s="135"/>
      <c r="N82" s="78"/>
      <c r="O82" s="79"/>
      <c r="P82" s="79"/>
      <c r="Q82" s="88"/>
      <c r="R82" s="79"/>
      <c r="S82" s="79"/>
      <c r="T82" s="90"/>
      <c r="U82" s="93"/>
      <c r="V82" s="93"/>
      <c r="W82" s="93"/>
      <c r="X82" s="93"/>
      <c r="Y82" s="93"/>
      <c r="Z82" s="93"/>
      <c r="AA82" s="93"/>
      <c r="AB82" s="93"/>
      <c r="AC82" s="93"/>
      <c r="AD82" s="93"/>
      <c r="AE82" s="93"/>
      <c r="AF82" s="96"/>
      <c r="AG82" s="100"/>
      <c r="AH82" s="136"/>
    </row>
    <row r="83" s="4" customFormat="true" ht="42.95" customHeight="true" spans="1:34">
      <c r="A83" s="103"/>
      <c r="B83" s="103"/>
      <c r="C83" s="24"/>
      <c r="D83" s="31" t="s">
        <v>298</v>
      </c>
      <c r="E83" s="118" t="s">
        <v>299</v>
      </c>
      <c r="F83" s="119"/>
      <c r="G83" s="119"/>
      <c r="H83" s="120">
        <v>1</v>
      </c>
      <c r="I83" s="120" t="s">
        <v>276</v>
      </c>
      <c r="J83" s="125" t="s">
        <v>238</v>
      </c>
      <c r="K83" s="125" t="s">
        <v>300</v>
      </c>
      <c r="L83" s="125" t="s">
        <v>301</v>
      </c>
      <c r="M83" s="135"/>
      <c r="N83" s="78"/>
      <c r="O83" s="79"/>
      <c r="P83" s="79"/>
      <c r="Q83" s="88"/>
      <c r="R83" s="79"/>
      <c r="S83" s="79"/>
      <c r="T83" s="79"/>
      <c r="U83" s="93"/>
      <c r="V83" s="93"/>
      <c r="W83" s="93"/>
      <c r="X83" s="93"/>
      <c r="Y83" s="93"/>
      <c r="Z83" s="93"/>
      <c r="AA83" s="93"/>
      <c r="AB83" s="93"/>
      <c r="AC83" s="93"/>
      <c r="AD83" s="93"/>
      <c r="AE83" s="93"/>
      <c r="AF83" s="96"/>
      <c r="AG83" s="100"/>
      <c r="AH83" s="136"/>
    </row>
    <row r="84" s="4" customFormat="true" ht="42.95" customHeight="true" spans="1:34">
      <c r="A84" s="103"/>
      <c r="B84" s="103"/>
      <c r="C84" s="24"/>
      <c r="D84" s="31" t="s">
        <v>302</v>
      </c>
      <c r="E84" s="118" t="s">
        <v>303</v>
      </c>
      <c r="F84" s="119"/>
      <c r="G84" s="119"/>
      <c r="H84" s="120">
        <v>1</v>
      </c>
      <c r="I84" s="120" t="s">
        <v>276</v>
      </c>
      <c r="J84" s="125" t="s">
        <v>127</v>
      </c>
      <c r="K84" s="125" t="s">
        <v>283</v>
      </c>
      <c r="L84" s="125" t="s">
        <v>284</v>
      </c>
      <c r="M84" s="135"/>
      <c r="N84" s="78"/>
      <c r="O84" s="79"/>
      <c r="P84" s="79"/>
      <c r="Q84" s="88"/>
      <c r="R84" s="79"/>
      <c r="S84" s="79"/>
      <c r="T84" s="79"/>
      <c r="U84" s="93"/>
      <c r="V84" s="93"/>
      <c r="W84" s="93"/>
      <c r="X84" s="93"/>
      <c r="Y84" s="93"/>
      <c r="Z84" s="93"/>
      <c r="AA84" s="93"/>
      <c r="AB84" s="93"/>
      <c r="AC84" s="93"/>
      <c r="AD84" s="93"/>
      <c r="AE84" s="93"/>
      <c r="AF84" s="96"/>
      <c r="AG84" s="100"/>
      <c r="AH84" s="136"/>
    </row>
    <row r="85" s="4" customFormat="true" ht="42.95" customHeight="true" spans="1:34">
      <c r="A85" s="103"/>
      <c r="B85" s="103" t="s">
        <v>304</v>
      </c>
      <c r="C85" s="24"/>
      <c r="D85" s="31" t="s">
        <v>305</v>
      </c>
      <c r="E85" s="118" t="s">
        <v>306</v>
      </c>
      <c r="F85" s="119"/>
      <c r="G85" s="119"/>
      <c r="H85" s="120">
        <v>1</v>
      </c>
      <c r="I85" s="120" t="s">
        <v>276</v>
      </c>
      <c r="J85" s="127" t="s">
        <v>307</v>
      </c>
      <c r="K85" s="127" t="s">
        <v>308</v>
      </c>
      <c r="L85" s="127" t="s">
        <v>309</v>
      </c>
      <c r="M85" s="135"/>
      <c r="N85" s="78"/>
      <c r="O85" s="79"/>
      <c r="P85" s="79"/>
      <c r="Q85" s="88"/>
      <c r="R85" s="79"/>
      <c r="S85" s="79"/>
      <c r="T85" s="78"/>
      <c r="U85" s="93"/>
      <c r="V85" s="93"/>
      <c r="W85" s="93"/>
      <c r="X85" s="93"/>
      <c r="Y85" s="93"/>
      <c r="Z85" s="93"/>
      <c r="AA85" s="93"/>
      <c r="AB85" s="93"/>
      <c r="AC85" s="93"/>
      <c r="AD85" s="93"/>
      <c r="AE85" s="93"/>
      <c r="AF85" s="96"/>
      <c r="AG85" s="100"/>
      <c r="AH85" s="136"/>
    </row>
    <row r="86" s="4" customFormat="true" ht="42.95" customHeight="true" spans="1:34">
      <c r="A86" s="103"/>
      <c r="B86" s="103"/>
      <c r="C86" s="24"/>
      <c r="D86" s="31" t="s">
        <v>310</v>
      </c>
      <c r="E86" s="118" t="s">
        <v>311</v>
      </c>
      <c r="F86" s="119"/>
      <c r="G86" s="119"/>
      <c r="H86" s="120">
        <v>1</v>
      </c>
      <c r="I86" s="120" t="s">
        <v>276</v>
      </c>
      <c r="J86" s="127" t="s">
        <v>312</v>
      </c>
      <c r="K86" s="127" t="s">
        <v>313</v>
      </c>
      <c r="L86" s="127" t="s">
        <v>314</v>
      </c>
      <c r="M86" s="135"/>
      <c r="N86" s="78"/>
      <c r="O86" s="79"/>
      <c r="P86" s="79"/>
      <c r="Q86" s="88"/>
      <c r="R86" s="79"/>
      <c r="S86" s="79"/>
      <c r="T86" s="78"/>
      <c r="U86" s="93"/>
      <c r="V86" s="93"/>
      <c r="W86" s="93"/>
      <c r="X86" s="93"/>
      <c r="Y86" s="93"/>
      <c r="Z86" s="93"/>
      <c r="AA86" s="93"/>
      <c r="AB86" s="93"/>
      <c r="AC86" s="93"/>
      <c r="AD86" s="93"/>
      <c r="AE86" s="93"/>
      <c r="AF86" s="96"/>
      <c r="AG86" s="100"/>
      <c r="AH86" s="136"/>
    </row>
    <row r="87" s="4" customFormat="true" ht="42.95" customHeight="true" spans="1:34">
      <c r="A87" s="103"/>
      <c r="B87" s="103"/>
      <c r="C87" s="24"/>
      <c r="D87" s="31" t="s">
        <v>315</v>
      </c>
      <c r="E87" s="118" t="s">
        <v>316</v>
      </c>
      <c r="F87" s="119"/>
      <c r="G87" s="119"/>
      <c r="H87" s="120">
        <v>1</v>
      </c>
      <c r="I87" s="120" t="s">
        <v>276</v>
      </c>
      <c r="J87" s="126" t="s">
        <v>147</v>
      </c>
      <c r="K87" s="127" t="s">
        <v>296</v>
      </c>
      <c r="L87" s="125" t="s">
        <v>297</v>
      </c>
      <c r="M87" s="135"/>
      <c r="N87" s="78"/>
      <c r="O87" s="79"/>
      <c r="P87" s="79"/>
      <c r="Q87" s="88"/>
      <c r="R87" s="79"/>
      <c r="S87" s="79"/>
      <c r="T87" s="78"/>
      <c r="U87" s="93"/>
      <c r="V87" s="93"/>
      <c r="W87" s="93"/>
      <c r="X87" s="93"/>
      <c r="Y87" s="93"/>
      <c r="Z87" s="93"/>
      <c r="AA87" s="93"/>
      <c r="AB87" s="93"/>
      <c r="AC87" s="93"/>
      <c r="AD87" s="93"/>
      <c r="AE87" s="93"/>
      <c r="AF87" s="96"/>
      <c r="AG87" s="100"/>
      <c r="AH87" s="136"/>
    </row>
    <row r="88" s="4" customFormat="true" ht="42.95" customHeight="true" spans="1:34">
      <c r="A88" s="103"/>
      <c r="B88" s="103"/>
      <c r="C88" s="105"/>
      <c r="D88" s="31" t="s">
        <v>317</v>
      </c>
      <c r="E88" s="118" t="s">
        <v>318</v>
      </c>
      <c r="F88" s="119"/>
      <c r="G88" s="119"/>
      <c r="H88" s="120">
        <v>1</v>
      </c>
      <c r="I88" s="120" t="s">
        <v>276</v>
      </c>
      <c r="J88" s="125" t="s">
        <v>127</v>
      </c>
      <c r="K88" s="125" t="s">
        <v>228</v>
      </c>
      <c r="L88" s="125" t="s">
        <v>229</v>
      </c>
      <c r="M88" s="135"/>
      <c r="N88" s="78"/>
      <c r="O88" s="79"/>
      <c r="P88" s="79"/>
      <c r="Q88" s="88"/>
      <c r="R88" s="79"/>
      <c r="S88" s="79"/>
      <c r="T88" s="78"/>
      <c r="U88" s="93"/>
      <c r="V88" s="93"/>
      <c r="W88" s="93"/>
      <c r="X88" s="93"/>
      <c r="Y88" s="93"/>
      <c r="Z88" s="93"/>
      <c r="AA88" s="93"/>
      <c r="AB88" s="93"/>
      <c r="AC88" s="93"/>
      <c r="AD88" s="93"/>
      <c r="AE88" s="93"/>
      <c r="AF88" s="96"/>
      <c r="AG88" s="100"/>
      <c r="AH88" s="136"/>
    </row>
    <row r="89" s="4" customFormat="true" ht="47.25" spans="1:34">
      <c r="A89" s="103"/>
      <c r="B89" s="103"/>
      <c r="C89" s="105"/>
      <c r="D89" s="31" t="s">
        <v>319</v>
      </c>
      <c r="E89" s="119" t="s">
        <v>320</v>
      </c>
      <c r="F89" s="119"/>
      <c r="G89" s="119"/>
      <c r="H89" s="120">
        <v>1</v>
      </c>
      <c r="I89" s="120" t="s">
        <v>276</v>
      </c>
      <c r="J89" s="127" t="s">
        <v>321</v>
      </c>
      <c r="K89" s="127" t="s">
        <v>322</v>
      </c>
      <c r="L89" s="127" t="s">
        <v>323</v>
      </c>
      <c r="M89" s="135"/>
      <c r="N89" s="78"/>
      <c r="O89" s="79"/>
      <c r="P89" s="79"/>
      <c r="Q89" s="88"/>
      <c r="R89" s="79"/>
      <c r="S89" s="79"/>
      <c r="T89" s="78"/>
      <c r="U89" s="93"/>
      <c r="V89" s="93"/>
      <c r="W89" s="93"/>
      <c r="X89" s="93"/>
      <c r="Y89" s="93"/>
      <c r="Z89" s="93"/>
      <c r="AA89" s="93"/>
      <c r="AB89" s="93"/>
      <c r="AC89" s="93"/>
      <c r="AD89" s="93"/>
      <c r="AE89" s="93"/>
      <c r="AF89" s="96"/>
      <c r="AG89" s="100"/>
      <c r="AH89" s="136"/>
    </row>
    <row r="90" s="4" customFormat="true" ht="42.95" customHeight="true" spans="1:34">
      <c r="A90" s="103"/>
      <c r="B90" s="103" t="s">
        <v>324</v>
      </c>
      <c r="C90" s="24"/>
      <c r="D90" s="31" t="s">
        <v>325</v>
      </c>
      <c r="E90" s="118" t="s">
        <v>326</v>
      </c>
      <c r="F90" s="119"/>
      <c r="G90" s="119"/>
      <c r="H90" s="120">
        <v>1</v>
      </c>
      <c r="I90" s="120" t="s">
        <v>276</v>
      </c>
      <c r="J90" s="125" t="s">
        <v>327</v>
      </c>
      <c r="K90" s="125" t="s">
        <v>328</v>
      </c>
      <c r="L90" s="125" t="s">
        <v>329</v>
      </c>
      <c r="M90" s="135"/>
      <c r="N90" s="78"/>
      <c r="O90" s="79"/>
      <c r="P90" s="79"/>
      <c r="Q90" s="88"/>
      <c r="R90" s="79"/>
      <c r="S90" s="79"/>
      <c r="T90" s="90"/>
      <c r="U90" s="93"/>
      <c r="V90" s="93"/>
      <c r="W90" s="93"/>
      <c r="X90" s="93"/>
      <c r="Y90" s="93"/>
      <c r="Z90" s="93"/>
      <c r="AA90" s="93"/>
      <c r="AB90" s="93"/>
      <c r="AC90" s="93"/>
      <c r="AD90" s="93"/>
      <c r="AE90" s="93"/>
      <c r="AF90" s="96"/>
      <c r="AG90" s="100"/>
      <c r="AH90" s="136"/>
    </row>
    <row r="91" s="4" customFormat="true" ht="42.95" customHeight="true" spans="1:34">
      <c r="A91" s="103"/>
      <c r="B91" s="103"/>
      <c r="C91" s="24"/>
      <c r="D91" s="31" t="s">
        <v>330</v>
      </c>
      <c r="E91" s="118" t="s">
        <v>331</v>
      </c>
      <c r="F91" s="119"/>
      <c r="G91" s="119"/>
      <c r="H91" s="120">
        <v>1</v>
      </c>
      <c r="I91" s="120" t="s">
        <v>276</v>
      </c>
      <c r="J91" s="125" t="s">
        <v>332</v>
      </c>
      <c r="K91" s="125" t="s">
        <v>333</v>
      </c>
      <c r="L91" s="125" t="s">
        <v>334</v>
      </c>
      <c r="M91" s="78"/>
      <c r="N91" s="78"/>
      <c r="O91" s="79"/>
      <c r="P91" s="79"/>
      <c r="Q91" s="88"/>
      <c r="R91" s="79"/>
      <c r="S91" s="79"/>
      <c r="T91" s="90"/>
      <c r="U91" s="93"/>
      <c r="V91" s="93"/>
      <c r="W91" s="93"/>
      <c r="X91" s="93"/>
      <c r="Y91" s="93"/>
      <c r="Z91" s="93"/>
      <c r="AA91" s="93"/>
      <c r="AB91" s="93"/>
      <c r="AC91" s="93"/>
      <c r="AD91" s="93"/>
      <c r="AE91" s="93"/>
      <c r="AF91" s="96"/>
      <c r="AG91" s="100"/>
      <c r="AH91" s="136"/>
    </row>
    <row r="92" s="4" customFormat="true" ht="42.95" customHeight="true" spans="1:34">
      <c r="A92" s="103"/>
      <c r="B92" s="103"/>
      <c r="C92" s="24"/>
      <c r="D92" s="31" t="s">
        <v>335</v>
      </c>
      <c r="E92" s="118" t="s">
        <v>336</v>
      </c>
      <c r="F92" s="119"/>
      <c r="G92" s="119"/>
      <c r="H92" s="120">
        <v>1</v>
      </c>
      <c r="I92" s="120" t="s">
        <v>276</v>
      </c>
      <c r="J92" s="127" t="s">
        <v>127</v>
      </c>
      <c r="K92" s="127" t="s">
        <v>337</v>
      </c>
      <c r="L92" s="127" t="s">
        <v>129</v>
      </c>
      <c r="M92" s="78"/>
      <c r="N92" s="78"/>
      <c r="O92" s="79"/>
      <c r="P92" s="79"/>
      <c r="Q92" s="88"/>
      <c r="R92" s="79"/>
      <c r="S92" s="79"/>
      <c r="T92" s="78"/>
      <c r="U92" s="93"/>
      <c r="V92" s="93"/>
      <c r="W92" s="93"/>
      <c r="X92" s="93"/>
      <c r="Y92" s="93"/>
      <c r="Z92" s="93"/>
      <c r="AA92" s="93"/>
      <c r="AB92" s="93"/>
      <c r="AC92" s="93"/>
      <c r="AD92" s="93"/>
      <c r="AE92" s="93"/>
      <c r="AF92" s="96"/>
      <c r="AG92" s="100"/>
      <c r="AH92" s="136"/>
    </row>
    <row r="93" s="4" customFormat="true" ht="42.95" customHeight="true" spans="1:34">
      <c r="A93" s="103"/>
      <c r="B93" s="103"/>
      <c r="C93" s="24"/>
      <c r="D93" s="31" t="s">
        <v>338</v>
      </c>
      <c r="E93" s="118" t="s">
        <v>339</v>
      </c>
      <c r="F93" s="119"/>
      <c r="G93" s="119"/>
      <c r="H93" s="120">
        <v>1</v>
      </c>
      <c r="I93" s="120" t="s">
        <v>276</v>
      </c>
      <c r="J93" s="126" t="s">
        <v>147</v>
      </c>
      <c r="K93" s="125" t="s">
        <v>340</v>
      </c>
      <c r="L93" s="125" t="s">
        <v>297</v>
      </c>
      <c r="M93" s="78"/>
      <c r="N93" s="78"/>
      <c r="O93" s="79"/>
      <c r="P93" s="79"/>
      <c r="Q93" s="88"/>
      <c r="R93" s="79"/>
      <c r="S93" s="79"/>
      <c r="T93" s="90"/>
      <c r="U93" s="93"/>
      <c r="V93" s="93"/>
      <c r="W93" s="93"/>
      <c r="X93" s="93"/>
      <c r="Y93" s="93"/>
      <c r="Z93" s="93"/>
      <c r="AA93" s="93"/>
      <c r="AB93" s="93"/>
      <c r="AC93" s="93"/>
      <c r="AD93" s="93"/>
      <c r="AE93" s="93"/>
      <c r="AF93" s="96"/>
      <c r="AG93" s="100"/>
      <c r="AH93" s="136"/>
    </row>
    <row r="94" s="4" customFormat="true" ht="42.95" customHeight="true" spans="1:34">
      <c r="A94" s="103"/>
      <c r="B94" s="103"/>
      <c r="C94" s="24"/>
      <c r="D94" s="31" t="s">
        <v>341</v>
      </c>
      <c r="E94" s="118" t="s">
        <v>342</v>
      </c>
      <c r="F94" s="119"/>
      <c r="G94" s="119"/>
      <c r="H94" s="120">
        <v>1</v>
      </c>
      <c r="I94" s="120" t="s">
        <v>276</v>
      </c>
      <c r="J94" s="125" t="s">
        <v>238</v>
      </c>
      <c r="K94" s="127" t="s">
        <v>247</v>
      </c>
      <c r="L94" s="127" t="s">
        <v>248</v>
      </c>
      <c r="M94" s="78"/>
      <c r="N94" s="78"/>
      <c r="O94" s="79"/>
      <c r="P94" s="79"/>
      <c r="Q94" s="88"/>
      <c r="R94" s="79"/>
      <c r="S94" s="79"/>
      <c r="T94" s="90"/>
      <c r="U94" s="93"/>
      <c r="V94" s="93"/>
      <c r="W94" s="93"/>
      <c r="X94" s="93"/>
      <c r="Y94" s="93"/>
      <c r="Z94" s="93"/>
      <c r="AA94" s="93"/>
      <c r="AB94" s="93"/>
      <c r="AC94" s="93"/>
      <c r="AD94" s="93"/>
      <c r="AE94" s="93"/>
      <c r="AF94" s="96"/>
      <c r="AG94" s="100"/>
      <c r="AH94" s="136"/>
    </row>
    <row r="95" s="4" customFormat="true" ht="42.95" customHeight="true" spans="1:34">
      <c r="A95" s="103"/>
      <c r="B95" s="103" t="s">
        <v>343</v>
      </c>
      <c r="C95" s="44"/>
      <c r="D95" s="31" t="s">
        <v>344</v>
      </c>
      <c r="E95" s="118" t="s">
        <v>345</v>
      </c>
      <c r="F95" s="119"/>
      <c r="G95" s="119"/>
      <c r="H95" s="120">
        <v>1</v>
      </c>
      <c r="I95" s="120" t="s">
        <v>276</v>
      </c>
      <c r="J95" s="125" t="s">
        <v>238</v>
      </c>
      <c r="K95" s="125" t="s">
        <v>279</v>
      </c>
      <c r="L95" s="125" t="s">
        <v>280</v>
      </c>
      <c r="M95" s="135"/>
      <c r="N95" s="78"/>
      <c r="O95" s="79"/>
      <c r="P95" s="79"/>
      <c r="Q95" s="88"/>
      <c r="R95" s="79"/>
      <c r="S95" s="79"/>
      <c r="T95" s="90"/>
      <c r="U95" s="93"/>
      <c r="V95" s="93"/>
      <c r="W95" s="93"/>
      <c r="X95" s="93"/>
      <c r="Y95" s="93"/>
      <c r="Z95" s="93"/>
      <c r="AA95" s="93"/>
      <c r="AB95" s="93"/>
      <c r="AC95" s="93"/>
      <c r="AD95" s="93"/>
      <c r="AE95" s="93"/>
      <c r="AF95" s="96"/>
      <c r="AG95" s="100"/>
      <c r="AH95" s="136"/>
    </row>
    <row r="96" s="4" customFormat="true" ht="42.95" customHeight="true" spans="1:34">
      <c r="A96" s="103"/>
      <c r="B96" s="103"/>
      <c r="C96" s="44"/>
      <c r="D96" s="31" t="s">
        <v>346</v>
      </c>
      <c r="E96" s="118" t="s">
        <v>347</v>
      </c>
      <c r="F96" s="119"/>
      <c r="G96" s="119"/>
      <c r="H96" s="120">
        <v>1</v>
      </c>
      <c r="I96" s="120" t="s">
        <v>276</v>
      </c>
      <c r="J96" s="125" t="s">
        <v>238</v>
      </c>
      <c r="K96" s="125" t="s">
        <v>279</v>
      </c>
      <c r="L96" s="125" t="s">
        <v>280</v>
      </c>
      <c r="M96" s="135"/>
      <c r="N96" s="78"/>
      <c r="O96" s="79"/>
      <c r="P96" s="79"/>
      <c r="Q96" s="88"/>
      <c r="R96" s="79"/>
      <c r="S96" s="79"/>
      <c r="T96" s="90"/>
      <c r="U96" s="93"/>
      <c r="V96" s="93"/>
      <c r="W96" s="93"/>
      <c r="X96" s="93"/>
      <c r="Y96" s="93"/>
      <c r="Z96" s="93"/>
      <c r="AA96" s="93"/>
      <c r="AB96" s="93"/>
      <c r="AC96" s="93"/>
      <c r="AD96" s="93"/>
      <c r="AE96" s="93"/>
      <c r="AF96" s="96"/>
      <c r="AG96" s="100"/>
      <c r="AH96" s="136"/>
    </row>
    <row r="97" s="4" customFormat="true" ht="42.95" customHeight="true" spans="1:34">
      <c r="A97" s="103"/>
      <c r="B97" s="103"/>
      <c r="C97" s="44"/>
      <c r="D97" s="31" t="s">
        <v>348</v>
      </c>
      <c r="E97" s="118" t="s">
        <v>349</v>
      </c>
      <c r="F97" s="119"/>
      <c r="G97" s="119"/>
      <c r="H97" s="120">
        <v>1</v>
      </c>
      <c r="I97" s="120" t="s">
        <v>276</v>
      </c>
      <c r="J97" s="125" t="s">
        <v>238</v>
      </c>
      <c r="K97" s="125" t="s">
        <v>279</v>
      </c>
      <c r="L97" s="125" t="s">
        <v>280</v>
      </c>
      <c r="M97" s="135"/>
      <c r="N97" s="78"/>
      <c r="O97" s="79"/>
      <c r="P97" s="79"/>
      <c r="Q97" s="88"/>
      <c r="R97" s="79"/>
      <c r="S97" s="79"/>
      <c r="T97" s="90"/>
      <c r="U97" s="93"/>
      <c r="V97" s="93"/>
      <c r="W97" s="93"/>
      <c r="X97" s="93"/>
      <c r="Y97" s="93"/>
      <c r="Z97" s="93"/>
      <c r="AA97" s="93"/>
      <c r="AB97" s="93"/>
      <c r="AC97" s="93"/>
      <c r="AD97" s="93"/>
      <c r="AE97" s="93"/>
      <c r="AF97" s="96"/>
      <c r="AG97" s="100"/>
      <c r="AH97" s="136"/>
    </row>
    <row r="98" s="4" customFormat="true" ht="42.95" customHeight="true" spans="1:34">
      <c r="A98" s="103"/>
      <c r="B98" s="103"/>
      <c r="C98" s="44"/>
      <c r="D98" s="31" t="s">
        <v>350</v>
      </c>
      <c r="E98" s="118" t="s">
        <v>351</v>
      </c>
      <c r="F98" s="119"/>
      <c r="G98" s="119"/>
      <c r="H98" s="120">
        <v>2</v>
      </c>
      <c r="I98" s="120" t="s">
        <v>276</v>
      </c>
      <c r="J98" s="125" t="s">
        <v>238</v>
      </c>
      <c r="K98" s="125" t="s">
        <v>279</v>
      </c>
      <c r="L98" s="125" t="s">
        <v>280</v>
      </c>
      <c r="M98" s="135"/>
      <c r="N98" s="78"/>
      <c r="O98" s="79"/>
      <c r="P98" s="79"/>
      <c r="Q98" s="88"/>
      <c r="R98" s="79"/>
      <c r="S98" s="79"/>
      <c r="T98" s="78"/>
      <c r="U98" s="93"/>
      <c r="V98" s="93"/>
      <c r="W98" s="93"/>
      <c r="X98" s="93"/>
      <c r="Y98" s="93"/>
      <c r="Z98" s="93"/>
      <c r="AA98" s="93"/>
      <c r="AB98" s="93"/>
      <c r="AC98" s="93"/>
      <c r="AD98" s="93"/>
      <c r="AE98" s="93"/>
      <c r="AF98" s="96"/>
      <c r="AG98" s="100"/>
      <c r="AH98" s="136"/>
    </row>
    <row r="99" s="4" customFormat="true" ht="33.95" customHeight="true" spans="1:34">
      <c r="A99" s="103"/>
      <c r="B99" s="103" t="s">
        <v>352</v>
      </c>
      <c r="C99" s="103"/>
      <c r="D99" s="103"/>
      <c r="E99" s="103"/>
      <c r="F99" s="103"/>
      <c r="G99" s="103"/>
      <c r="H99" s="121">
        <v>25</v>
      </c>
      <c r="I99" s="121"/>
      <c r="J99" s="128"/>
      <c r="K99" s="129"/>
      <c r="L99" s="128"/>
      <c r="M99" s="137"/>
      <c r="N99" s="93"/>
      <c r="O99" s="93"/>
      <c r="P99" s="79"/>
      <c r="Q99" s="88"/>
      <c r="R99" s="79"/>
      <c r="S99" s="79"/>
      <c r="T99" s="79"/>
      <c r="U99" s="79"/>
      <c r="V99" s="79"/>
      <c r="W99" s="88"/>
      <c r="X99" s="88"/>
      <c r="Y99" s="93"/>
      <c r="Z99" s="93"/>
      <c r="AA99" s="93"/>
      <c r="AB99" s="93"/>
      <c r="AC99" s="93"/>
      <c r="AD99" s="93"/>
      <c r="AE99" s="93"/>
      <c r="AF99" s="96"/>
      <c r="AG99" s="100"/>
      <c r="AH99" s="136"/>
    </row>
    <row r="100" ht="24" customHeight="true" spans="1:34">
      <c r="A100" s="106" t="s">
        <v>353</v>
      </c>
      <c r="B100" s="106"/>
      <c r="C100" s="106"/>
      <c r="D100" s="106"/>
      <c r="E100" s="106"/>
      <c r="F100" s="106"/>
      <c r="G100" s="106"/>
      <c r="H100" s="122">
        <v>100</v>
      </c>
      <c r="I100" s="130"/>
      <c r="J100" s="128"/>
      <c r="K100" s="129"/>
      <c r="L100" s="128"/>
      <c r="M100" s="138"/>
      <c r="N100" s="130"/>
      <c r="O100" s="130"/>
      <c r="P100" s="130"/>
      <c r="Q100" s="130"/>
      <c r="R100" s="130"/>
      <c r="S100" s="130"/>
      <c r="T100" s="130"/>
      <c r="U100" s="130"/>
      <c r="V100" s="130"/>
      <c r="W100" s="130"/>
      <c r="X100" s="130"/>
      <c r="Y100" s="130"/>
      <c r="Z100" s="130"/>
      <c r="AA100" s="130"/>
      <c r="AB100" s="130"/>
      <c r="AC100" s="130"/>
      <c r="AD100" s="130"/>
      <c r="AE100" s="130"/>
      <c r="AF100" s="130"/>
      <c r="AG100" s="130"/>
      <c r="AH100" s="146"/>
    </row>
    <row r="101" ht="42" customHeight="true" spans="1:34">
      <c r="A101" s="107" t="s">
        <v>354</v>
      </c>
      <c r="B101" s="108"/>
      <c r="C101" s="108"/>
      <c r="D101" s="108"/>
      <c r="E101" s="108"/>
      <c r="F101" s="108"/>
      <c r="G101" s="108"/>
      <c r="H101" s="108"/>
      <c r="I101" s="108"/>
      <c r="J101" s="108"/>
      <c r="K101" s="108"/>
      <c r="L101" s="131"/>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row>
    <row r="102" ht="36" customHeight="true" spans="1:34">
      <c r="A102" s="107" t="s">
        <v>355</v>
      </c>
      <c r="B102" s="108"/>
      <c r="C102" s="108"/>
      <c r="D102" s="108"/>
      <c r="E102" s="108"/>
      <c r="F102" s="108"/>
      <c r="G102" s="108"/>
      <c r="H102" s="108"/>
      <c r="I102" s="108"/>
      <c r="J102" s="108"/>
      <c r="K102" s="108"/>
      <c r="L102" s="131"/>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row>
    <row r="103" ht="15" customHeight="true" spans="1:34">
      <c r="A103" s="109"/>
      <c r="B103" s="109"/>
      <c r="C103" s="109"/>
      <c r="D103" s="109"/>
      <c r="E103" s="109"/>
      <c r="F103" s="109"/>
      <c r="G103" s="109"/>
      <c r="H103" s="109"/>
      <c r="I103" s="109"/>
      <c r="J103" s="109"/>
      <c r="K103" s="132"/>
      <c r="L103" s="109"/>
      <c r="M103" s="140"/>
      <c r="N103" s="109"/>
      <c r="O103" s="141"/>
      <c r="P103" s="141"/>
      <c r="Q103" s="109"/>
      <c r="R103" s="109"/>
      <c r="S103" s="109"/>
      <c r="T103" s="141"/>
      <c r="U103" s="141"/>
      <c r="V103" s="141"/>
      <c r="W103" s="141"/>
      <c r="X103" s="141"/>
      <c r="Y103" s="141"/>
      <c r="Z103" s="141"/>
      <c r="AA103" s="141"/>
      <c r="AB103" s="141"/>
      <c r="AC103" s="141"/>
      <c r="AD103" s="141"/>
      <c r="AE103" s="141"/>
      <c r="AF103" s="109"/>
      <c r="AG103" s="109"/>
      <c r="AH103" s="147"/>
    </row>
  </sheetData>
  <sheetProtection formatCells="0" formatColumns="0" formatRows="0"/>
  <mergeCells count="103">
    <mergeCell ref="A31:AH31"/>
    <mergeCell ref="A32:AH32"/>
    <mergeCell ref="C33:G33"/>
    <mergeCell ref="J33:L33"/>
    <mergeCell ref="O33:P33"/>
    <mergeCell ref="Q33:R33"/>
    <mergeCell ref="Y33:AF33"/>
    <mergeCell ref="F69:G69"/>
    <mergeCell ref="B74:G74"/>
    <mergeCell ref="Y74:AE74"/>
    <mergeCell ref="E75:G75"/>
    <mergeCell ref="E76:G76"/>
    <mergeCell ref="E77:G77"/>
    <mergeCell ref="E78:G78"/>
    <mergeCell ref="E79:G79"/>
    <mergeCell ref="E80:G80"/>
    <mergeCell ref="E81:G81"/>
    <mergeCell ref="E82:G82"/>
    <mergeCell ref="E83:G83"/>
    <mergeCell ref="E84:G84"/>
    <mergeCell ref="E85:G85"/>
    <mergeCell ref="E86:G86"/>
    <mergeCell ref="E87:G87"/>
    <mergeCell ref="E88:G88"/>
    <mergeCell ref="E89:G89"/>
    <mergeCell ref="E90:G90"/>
    <mergeCell ref="E91:G91"/>
    <mergeCell ref="E92:G92"/>
    <mergeCell ref="E93:G93"/>
    <mergeCell ref="E94:G94"/>
    <mergeCell ref="E95:G95"/>
    <mergeCell ref="E96:G96"/>
    <mergeCell ref="E97:G97"/>
    <mergeCell ref="E98:G98"/>
    <mergeCell ref="B99:G99"/>
    <mergeCell ref="A100:G100"/>
    <mergeCell ref="A101:L101"/>
    <mergeCell ref="A102:L102"/>
    <mergeCell ref="A35:A40"/>
    <mergeCell ref="A41:A47"/>
    <mergeCell ref="A48:A55"/>
    <mergeCell ref="A56:A63"/>
    <mergeCell ref="A64:A73"/>
    <mergeCell ref="A75:A99"/>
    <mergeCell ref="B35:B40"/>
    <mergeCell ref="B41:B47"/>
    <mergeCell ref="B48:B55"/>
    <mergeCell ref="B56:B63"/>
    <mergeCell ref="B64:B69"/>
    <mergeCell ref="B70:B73"/>
    <mergeCell ref="B75:B79"/>
    <mergeCell ref="B80:B84"/>
    <mergeCell ref="B85:B89"/>
    <mergeCell ref="B90:B94"/>
    <mergeCell ref="B95:B98"/>
    <mergeCell ref="E35:E36"/>
    <mergeCell ref="E37:E38"/>
    <mergeCell ref="E39:E40"/>
    <mergeCell ref="E41:E42"/>
    <mergeCell ref="E43:E45"/>
    <mergeCell ref="E46:E47"/>
    <mergeCell ref="E48:E49"/>
    <mergeCell ref="E50:E51"/>
    <mergeCell ref="E52:E53"/>
    <mergeCell ref="E54:E55"/>
    <mergeCell ref="E56:E57"/>
    <mergeCell ref="E58:E59"/>
    <mergeCell ref="E60:E61"/>
    <mergeCell ref="E62:E63"/>
    <mergeCell ref="E64:E66"/>
    <mergeCell ref="E67:E68"/>
    <mergeCell ref="E70:E71"/>
    <mergeCell ref="E72:E73"/>
    <mergeCell ref="F35:F36"/>
    <mergeCell ref="F37:F38"/>
    <mergeCell ref="F39:F40"/>
    <mergeCell ref="F41:F42"/>
    <mergeCell ref="F43:F45"/>
    <mergeCell ref="F46:F47"/>
    <mergeCell ref="F48:F49"/>
    <mergeCell ref="F50:F51"/>
    <mergeCell ref="F52:F53"/>
    <mergeCell ref="F54:F55"/>
    <mergeCell ref="F56:F57"/>
    <mergeCell ref="F58:F59"/>
    <mergeCell ref="F60:F61"/>
    <mergeCell ref="F62:F63"/>
    <mergeCell ref="F64:F66"/>
    <mergeCell ref="F67:F68"/>
    <mergeCell ref="F70:F71"/>
    <mergeCell ref="F72:F73"/>
    <mergeCell ref="H33:H34"/>
    <mergeCell ref="I33:I34"/>
    <mergeCell ref="S33:S34"/>
    <mergeCell ref="T33:T34"/>
    <mergeCell ref="U33:U34"/>
    <mergeCell ref="V33:V34"/>
    <mergeCell ref="W33:W34"/>
    <mergeCell ref="X33:X34"/>
    <mergeCell ref="AG33:AG34"/>
    <mergeCell ref="AH33:AH34"/>
    <mergeCell ref="A33:B34"/>
    <mergeCell ref="M33:N34"/>
  </mergeCells>
  <dataValidations count="9">
    <dataValidation type="list" allowBlank="1" showInputMessage="1" showErrorMessage="1" sqref="P99">
      <formula1>"A+1,A+2,A+3,A1,A2,A3,A4,A5,A-1,A-2,A-3,A-4,A-5,B+1,B+2,B+3,B+4,B+5,B,C"</formula1>
    </dataValidation>
    <dataValidation type="list" allowBlank="1" showInputMessage="1" showErrorMessage="1" error="请对照定档标准从下拉框中选择对应档次输入" sqref="U99:X99">
      <formula1>"A+1,A+2,A+3,A1,A2,A3,A4,A5,A-1,A-2,A-3,A-4,A-5,B+1,B+2,B+3,B+4,B+5,B,C"</formula1>
    </dataValidation>
    <dataValidation type="list" allowBlank="1" showInputMessage="1" showErrorMessage="1" sqref="Z35:AE35 Z36:AE36 Z39:AE39 Z40:AE40 Z41:AE41 Z42:AE42 Z43:AE43 Z44:AE44 Z45:AE45 Z46:AE46 Z47:AE47 Z48:AE48 Z49:AE49 Z54:AE54 Z55:AE55 Z56:AE56 Z57:AE57 Z62:AE62 Z63:AE63 Z66:AE66 Z37:AE38 Z67:AE68 Z50:AE51 Z52:AE53 Z60:AE61 Z64:AE65 Z69:AE73 Z75:AE99">
      <formula1>OFFSET($E$1,MATCH($W35,$E$1:$E$24,0)-1,1,1,5)</formula1>
    </dataValidation>
    <dataValidation type="list" allowBlank="1" showInputMessage="1" showErrorMessage="1" sqref="Q35 Q36 Q39 Q40 Q43 Q44 Q45 Q46 Q47 Q62 Q63 Q66 Q37:Q38 Q41:Q42 Q48:Q49 Q50:Q51 Q52:Q53 Q54:Q57 Q60:Q61 Q64:Q65 Q67:Q68 Q69:Q73 Q75:Q99">
      <formula1>"BZ1,BZ2,CX1,CX2,QT1,QT2"</formula1>
    </dataValidation>
    <dataValidation type="list" allowBlank="1" showInputMessage="1" showErrorMessage="1" sqref="U35:X35 U36:X36 U39:X39 U40:X40 U43:X43 U44:X44 U45:X45 U46:X46 U47:X47 U62:X62 U63:X63 U66:X66 P75:P98 U37:X38 U41:X42 U67:X68 U48:X49 U50:X51 U52:X53 U60:X61 U64:X65 U54:X57 U69:X73 U75:X98">
      <formula1>"A+1,A+2,A+3,A+4,A1,A2,A3,A4,A5,A-1,A-2,A-3,A-4,A-5,A-6,B+1,B+2,B+3,B+4,B+5,B,C"</formula1>
    </dataValidation>
    <dataValidation type="list" allowBlank="1" showInputMessage="1" showErrorMessage="1" sqref="O35 O36 O39 O40 O43 O44 O45 O46 O47 O62 O63 O66 O37:O38 O41:O42 O48:O49 O50:O51 O52:O53 O54:O57 O60:O61 O64:O65 O67:O68 O69:O73 O74:O99">
      <formula1>"超额完成,完成,未完成"</formula1>
    </dataValidation>
    <dataValidation type="list" allowBlank="1" showInputMessage="1" showErrorMessage="1" error="请按照相应考评加分标准输入" sqref="R35 R36 R39 R40 R41 R42 R43 R44 R45 R46 R47 R48 R49 R54 R55 R56 R57 R62 R63 R66 R37:R38 R50:R51 R52:R53 R60:R61 R64:R65 R67:R68 R69:R73 R75:R99">
      <formula1>OFFSET(#REF!,MATCH($Q35,#REF!,0)-1,1,1,10)</formula1>
    </dataValidation>
    <dataValidation type="list" allowBlank="1" showInputMessage="1" showErrorMessage="1" error="请按照定档分值明细表打分" sqref="Y35 Y36 Y39 Y40 Y41 Y42 Y43 Y44 Y45 Y46 Y47 Y48 Y49 Y54 Y55 Y56 Y57 Y62 Y63 Y66 Y37:Y38 Y50:Y51 Y52:Y53 Y60:Y61 Y64:Y65 Y67:Y68 Y69:Y73 Y75:Y99">
      <formula1>OFFSET($E$1,MATCH($W35,$E$1:$E$24,0)-1,1,1,5)</formula1>
    </dataValidation>
    <dataValidation type="decimal" operator="lessThanOrEqual" allowBlank="1" showInputMessage="1" showErrorMessage="1" error="扣分最高分值为5分" sqref="S35 S36 S39 S40 S43 S44 S45 S46 S47 S62 S63 S66 S37:S38 S41:S42 S48:S49 S50:S51 S52:S53 S54:S57 S60:S61 S64:S65 S67:S68 S69:S73 S75:S99">
      <formula1>5</formula1>
    </dataValidation>
  </dataValidations>
  <printOptions horizontalCentered="true"/>
  <pageMargins left="0.196850393700787" right="0.196850393700787" top="0.708661417322835" bottom="0.669291338582677" header="0.31496062992126" footer="0.393700787401575"/>
  <pageSetup paperSize="9" scale="60" orientation="landscape" horizontalDpi="600" verticalDpi="600"/>
  <headerFooter alignWithMargins="0">
    <oddFooter>&amp;C&amp;"宋体"&amp;12第 &amp;P 页</oddFooter>
  </headerFooter>
  <rowBreaks count="8" manualBreakCount="8">
    <brk id="40" max="33" man="1"/>
    <brk id="47" max="33" man="1"/>
    <brk id="55" max="33" man="1"/>
    <brk id="63" max="33" man="1"/>
    <brk id="74" max="16383" man="1"/>
    <brk id="91" max="33" man="1"/>
    <brk id="102" max="16383" man="1"/>
    <brk id="102"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8"/>
  <sheetViews>
    <sheetView workbookViewId="0">
      <selection activeCell="F3" sqref="F3"/>
    </sheetView>
  </sheetViews>
  <sheetFormatPr defaultColWidth="9" defaultRowHeight="24.95" customHeight="true" outlineLevelRow="7" outlineLevelCol="5"/>
  <cols>
    <col min="2" max="2" width="20.5" customWidth="true"/>
  </cols>
  <sheetData>
    <row r="1" customHeight="true" spans="2:2">
      <c r="B1" s="1"/>
    </row>
    <row r="2" customHeight="true" spans="2:5">
      <c r="B2" s="1" t="s">
        <v>356</v>
      </c>
      <c r="C2" t="e">
        <f>C3+C4</f>
        <v>#REF!</v>
      </c>
      <c r="E2" s="1" t="s">
        <v>357</v>
      </c>
    </row>
    <row r="3" customHeight="true" spans="2:6">
      <c r="B3" s="1" t="s">
        <v>358</v>
      </c>
      <c r="C3">
        <f>'2022年度'!AF74</f>
        <v>0</v>
      </c>
      <c r="E3" s="1" t="s">
        <v>359</v>
      </c>
      <c r="F3">
        <f>'2022年度'!B25</f>
        <v>0</v>
      </c>
    </row>
    <row r="4" customHeight="true" spans="2:6">
      <c r="B4" s="1" t="s">
        <v>360</v>
      </c>
      <c r="C4" t="e">
        <f>'2022年度'!#REF!</f>
        <v>#REF!</v>
      </c>
      <c r="E4" s="1" t="s">
        <v>25</v>
      </c>
      <c r="F4">
        <f>'2022年度'!B26</f>
        <v>0</v>
      </c>
    </row>
    <row r="5" customHeight="true" spans="5:6">
      <c r="E5" s="1" t="s">
        <v>361</v>
      </c>
      <c r="F5">
        <f>'2022年度'!B27</f>
        <v>0</v>
      </c>
    </row>
    <row r="6" customHeight="true" spans="5:6">
      <c r="E6" s="1" t="s">
        <v>27</v>
      </c>
      <c r="F6">
        <f>'2022年度'!B28</f>
        <v>0</v>
      </c>
    </row>
    <row r="7" customHeight="true" spans="5:6">
      <c r="E7" s="1" t="s">
        <v>22</v>
      </c>
      <c r="F7">
        <f>'2022年度'!B29</f>
        <v>0</v>
      </c>
    </row>
    <row r="8" customHeight="true" spans="5:6">
      <c r="E8" s="1" t="s">
        <v>23</v>
      </c>
      <c r="F8">
        <f>'2022年度'!B30</f>
        <v>0</v>
      </c>
    </row>
  </sheetData>
  <sheetProtection password="EE0F" sheet="1"/>
  <pageMargins left="0.7" right="0.7" top="0.75" bottom="0.75" header="0.3" footer="0.3"/>
  <pageSetup paperSize="9" orientation="portrait" horizontalDpi="1200" verticalDpi="12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DQFKIWW</vt:lpstr>
      <vt:lpstr>2022年度</vt: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QZSLJ</dc:creator>
  <cp:lastModifiedBy>casic</cp:lastModifiedBy>
  <cp:revision>1</cp:revision>
  <dcterms:created xsi:type="dcterms:W3CDTF">1996-12-26T09:32:00Z</dcterms:created>
  <cp:lastPrinted>2021-03-05T09:43:00Z</cp:lastPrinted>
  <dcterms:modified xsi:type="dcterms:W3CDTF">2022-07-28T09:04:40Z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2052-11.8.2.9831</vt:lpwstr>
  </property>
  <property fmtid="{D5CDD505-2E9C-101B-9397-08002B2CF9AE}" pid="3" name="ICV">
    <vt:lpwstr>F662D062727146F7893F552450F9FC69</vt:lpwstr>
  </property>
</Properties>
</file>